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Haushalt\Haushaltsausgabereste\HHAR 2019\Listen für Gremienlauf\"/>
    </mc:Choice>
  </mc:AlternateContent>
  <bookViews>
    <workbookView xWindow="-15" yWindow="45" windowWidth="12720" windowHeight="12345"/>
  </bookViews>
  <sheets>
    <sheet name="HH-Reste 2019 FH" sheetId="1" r:id="rId1"/>
  </sheets>
  <definedNames>
    <definedName name="_xlnm.Print_Titles" localSheetId="0">'HH-Reste 2019 FH'!$10:$10</definedName>
  </definedNames>
  <calcPr calcId="162913"/>
</workbook>
</file>

<file path=xl/calcChain.xml><?xml version="1.0" encoding="utf-8"?>
<calcChain xmlns="http://schemas.openxmlformats.org/spreadsheetml/2006/main">
  <c r="J83" i="1" l="1"/>
  <c r="J47" i="1" l="1"/>
  <c r="J65" i="1" l="1"/>
  <c r="J42" i="1"/>
  <c r="J89" i="1"/>
  <c r="J66" i="1"/>
  <c r="J43" i="1"/>
  <c r="J67" i="1"/>
  <c r="J68" i="1"/>
  <c r="J69" i="1"/>
  <c r="J55" i="1"/>
  <c r="J86" i="1"/>
  <c r="J85" i="1"/>
  <c r="J80" i="1"/>
  <c r="J71" i="1"/>
  <c r="J72" i="1"/>
  <c r="J73" i="1"/>
  <c r="J74" i="1"/>
  <c r="J81" i="1"/>
  <c r="J75" i="1"/>
  <c r="J76" i="1"/>
  <c r="J82" i="1"/>
  <c r="J77" i="1"/>
  <c r="J78" i="1"/>
  <c r="J79" i="1"/>
  <c r="J70" i="1"/>
  <c r="J84" i="1"/>
  <c r="J98" i="1"/>
  <c r="J91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8" i="1"/>
  <c r="J119" i="1"/>
  <c r="J92" i="1"/>
  <c r="J93" i="1"/>
  <c r="J120" i="1"/>
  <c r="J121" i="1"/>
  <c r="J90" i="1"/>
  <c r="J94" i="1"/>
  <c r="J96" i="1"/>
  <c r="J95" i="1"/>
  <c r="J97" i="1"/>
  <c r="J122" i="1"/>
  <c r="J117" i="1"/>
  <c r="J123" i="1"/>
  <c r="J124" i="1"/>
  <c r="J125" i="1"/>
  <c r="J126" i="1"/>
  <c r="J87" i="1" l="1"/>
  <c r="F127" i="1" l="1"/>
  <c r="G127" i="1"/>
  <c r="H127" i="1"/>
  <c r="E127" i="1"/>
  <c r="I127" i="1" l="1"/>
  <c r="J17" i="1"/>
  <c r="J37" i="1"/>
  <c r="J38" i="1"/>
  <c r="J39" i="1"/>
  <c r="J40" i="1"/>
  <c r="J35" i="1"/>
  <c r="J30" i="1"/>
  <c r="J32" i="1"/>
  <c r="J88" i="1"/>
  <c r="J44" i="1"/>
  <c r="J11" i="1"/>
  <c r="J12" i="1"/>
  <c r="J26" i="1"/>
  <c r="J22" i="1"/>
  <c r="J36" i="1"/>
  <c r="J31" i="1"/>
  <c r="J21" i="1"/>
  <c r="J28" i="1"/>
  <c r="J33" i="1"/>
  <c r="J41" i="1"/>
  <c r="J18" i="1"/>
  <c r="J19" i="1"/>
  <c r="J13" i="1"/>
  <c r="J14" i="1"/>
  <c r="J23" i="1"/>
  <c r="J24" i="1"/>
  <c r="J25" i="1"/>
  <c r="J27" i="1"/>
  <c r="J29" i="1"/>
  <c r="J20" i="1"/>
  <c r="J15" i="1"/>
  <c r="J16" i="1"/>
  <c r="J34" i="1"/>
  <c r="J48" i="1"/>
  <c r="J49" i="1"/>
  <c r="J50" i="1"/>
  <c r="J60" i="1"/>
  <c r="J51" i="1"/>
  <c r="J58" i="1"/>
  <c r="J61" i="1"/>
  <c r="J52" i="1"/>
  <c r="J63" i="1"/>
  <c r="J53" i="1"/>
  <c r="J54" i="1"/>
  <c r="J56" i="1"/>
  <c r="J57" i="1"/>
  <c r="J59" i="1"/>
  <c r="J62" i="1"/>
  <c r="J64" i="1"/>
  <c r="J45" i="1"/>
  <c r="J46" i="1"/>
  <c r="J127" i="1" l="1"/>
</calcChain>
</file>

<file path=xl/sharedStrings.xml><?xml version="1.0" encoding="utf-8"?>
<sst xmlns="http://schemas.openxmlformats.org/spreadsheetml/2006/main" count="374" uniqueCount="301">
  <si>
    <t>Kosten-stelle</t>
  </si>
  <si>
    <t>Inv.-Nr.</t>
  </si>
  <si>
    <t>Beschreibung</t>
  </si>
  <si>
    <t>AO-Soll    auf HHAR</t>
  </si>
  <si>
    <t>Amt</t>
  </si>
  <si>
    <t>Finanzhaushalt gesamt</t>
  </si>
  <si>
    <t>üpl / apl</t>
  </si>
  <si>
    <t>Gemäß § 21 (2) GemHVO werden folgende Ansätze für Investitionen und Investitionsfördermaßnahmen</t>
  </si>
  <si>
    <t>Status der Maßnahme</t>
  </si>
  <si>
    <t>Maßnahme nicht begonnen</t>
  </si>
  <si>
    <t>Maßnahme in Vorbereitung</t>
  </si>
  <si>
    <t>Maßnahme beauftragt</t>
  </si>
  <si>
    <t>Maßnahme begonnen / Abschlagsazahlung</t>
  </si>
  <si>
    <t>Maßnahme abgeschlossen</t>
  </si>
  <si>
    <t>sonstige Gründe</t>
  </si>
  <si>
    <t>als Haushaltsausgaberest 2019 in das Haushaltsjahr 2020 übertragen und stehen weiterhin zur Verfügung.</t>
  </si>
  <si>
    <t>Ansatz 2019</t>
  </si>
  <si>
    <t>AO-Soll   2019</t>
  </si>
  <si>
    <t>möglicher         HHAR 2019</t>
  </si>
  <si>
    <t>HHAR    2018</t>
  </si>
  <si>
    <t>Feststellung der Haushaltsausgabereste 2019</t>
  </si>
  <si>
    <t>1.0241.01</t>
  </si>
  <si>
    <t>Erwerb Lizenzen, DV-Software (1)</t>
  </si>
  <si>
    <t>1.0358.06</t>
  </si>
  <si>
    <t>Investitionszuschuss Ev. Kita Wintersteinstraße</t>
  </si>
  <si>
    <t>1.0358.07</t>
  </si>
  <si>
    <t>Investitionszuschuss Kita Villa Kunterbunt (1)</t>
  </si>
  <si>
    <t>1.0358.08</t>
  </si>
  <si>
    <t>Baukostenzuschuss Kita Sonnenschein (1)</t>
  </si>
  <si>
    <t>1.0358.11</t>
  </si>
  <si>
    <t>Zuschuss Kinderfarm Jimbala</t>
  </si>
  <si>
    <t>1.0531.03</t>
  </si>
  <si>
    <t>Planungs-/Baukosten Kita Housing Area (1)</t>
  </si>
  <si>
    <t>1.0531.04</t>
  </si>
  <si>
    <t>Umbau Gebäude Saarstraße 12</t>
  </si>
  <si>
    <t>1.0531.05</t>
  </si>
  <si>
    <t>Sonnenschutz Kita Ossenheim</t>
  </si>
  <si>
    <t>1.0531.09</t>
  </si>
  <si>
    <t>Umbau Hauptstr. 76 zu Kita</t>
  </si>
  <si>
    <t>1.0533.05</t>
  </si>
  <si>
    <t>Planungs-/ Baukosten Kunstrasenplatz Fauerbach (4)</t>
  </si>
  <si>
    <t>1.0541.03</t>
  </si>
  <si>
    <t>Erweiterung Rathaus (Bauamt) Neubau</t>
  </si>
  <si>
    <t>1.0541.04</t>
  </si>
  <si>
    <t>Erweiterung Rathaus (MTA 8) (1)</t>
  </si>
  <si>
    <t>1.0809.16</t>
  </si>
  <si>
    <t>Erweiterung Außenanlage Kita Farbklecks</t>
  </si>
  <si>
    <t>1.0840.17</t>
  </si>
  <si>
    <t>Anschaffung Betriebsausstattung Kinderburg (1)</t>
  </si>
  <si>
    <t>1.0840.20</t>
  </si>
  <si>
    <t>Erstausstattung Kita Housing Area (1)</t>
  </si>
  <si>
    <t>1.0840.24</t>
  </si>
  <si>
    <t>Erstausstattung Erweiterung Kita Villa Winzig</t>
  </si>
  <si>
    <t>1.0840.26</t>
  </si>
  <si>
    <t>Betriebs- und Geschäftsausstattung Kitas (1)</t>
  </si>
  <si>
    <t>1.0840.27</t>
  </si>
  <si>
    <t>Anschaffung Betriebsausstattung Regenbogen (1)</t>
  </si>
  <si>
    <t>1.0840.28</t>
  </si>
  <si>
    <t>Bauwagen Waldkindergartengruppe (1)</t>
  </si>
  <si>
    <t>1.0840.29</t>
  </si>
  <si>
    <t>Erstausstattung Kita Sonnenschein (1)</t>
  </si>
  <si>
    <t>1.0851.01</t>
  </si>
  <si>
    <t>Geräte u. Ausstattung EDV f. ges. Verwaltung (1)</t>
  </si>
  <si>
    <t>1.0851.02</t>
  </si>
  <si>
    <t>Telekommunikation (1)</t>
  </si>
  <si>
    <t>1.0860.01</t>
  </si>
  <si>
    <t>Erwerb Möbel Rathaus (1)</t>
  </si>
  <si>
    <t>1.0860.02</t>
  </si>
  <si>
    <t>Erwerb Möbel Außenstellen (1)</t>
  </si>
  <si>
    <t>1.0890.01</t>
  </si>
  <si>
    <t xml:space="preserve">Anschaffung GWG 150 € - 1.000 € (Kinderburg) </t>
  </si>
  <si>
    <t>1.0890.02</t>
  </si>
  <si>
    <t>Anschaffung GWG 150 € - 1.000 € (Ketteler Str.)</t>
  </si>
  <si>
    <t>1.0890.03</t>
  </si>
  <si>
    <t>Anschaffung GWG 150 € - 1.000 € (Räuberhöhle)</t>
  </si>
  <si>
    <t>1.0890.05</t>
  </si>
  <si>
    <t>Anschaffung GWG 150 € - 1.000 € (Farbklecks)</t>
  </si>
  <si>
    <t>1.0890.09</t>
  </si>
  <si>
    <t>Anschaffung GWG 150 € - 1.000 € (Regenbogen)</t>
  </si>
  <si>
    <t>1.0890.15</t>
  </si>
  <si>
    <t>Anschaffung GWG 150 € - 1.000 € (Rechner, etc.)</t>
  </si>
  <si>
    <t>1.0890.16</t>
  </si>
  <si>
    <t>Anschaffung GWG (Tische, Stühle etc.) Rathaus</t>
  </si>
  <si>
    <t>1.0890.17</t>
  </si>
  <si>
    <t>Anschaffung GWG (Tische, Stühle etc.) Außenst.</t>
  </si>
  <si>
    <t>1352010</t>
  </si>
  <si>
    <t>Planungs-/Baukosten Kita Ossenheim</t>
  </si>
  <si>
    <t>2.0535.13</t>
  </si>
  <si>
    <t>Vordach Stadthalle (2)</t>
  </si>
  <si>
    <t>2.0561.01</t>
  </si>
  <si>
    <t>Erneuerung Schranke Parkplatz</t>
  </si>
  <si>
    <t>2.0840.02</t>
  </si>
  <si>
    <t>Betriebsausstattung Stadthalle (2)</t>
  </si>
  <si>
    <t>2.0840.03</t>
  </si>
  <si>
    <t>Elektronische Schließanlage MZH Bruchenbrücken</t>
  </si>
  <si>
    <t>2.0840.04</t>
  </si>
  <si>
    <t>Erneuerung Vorhänge Saal 1,2,3 (2)</t>
  </si>
  <si>
    <t>2.0840.06</t>
  </si>
  <si>
    <t>Betriebsausstattung BGH Ossenheim (2)</t>
  </si>
  <si>
    <t>2.0840.07</t>
  </si>
  <si>
    <t>Betriebsausstattung MZH Bruchenbrücken (2)</t>
  </si>
  <si>
    <t>2.0840.11</t>
  </si>
  <si>
    <t>Austausch Beamer Stadthalle (3 Stück) (2)</t>
  </si>
  <si>
    <t>2.0860.01</t>
  </si>
  <si>
    <t>Bestuhlung DGH Bauernheim (2)</t>
  </si>
  <si>
    <t>2.0860.02</t>
  </si>
  <si>
    <t>Ausstattung (Möbel) Pavillon (2)</t>
  </si>
  <si>
    <t>2.0890.01</t>
  </si>
  <si>
    <t>Anschaffung GWG 150 € - 1.000 € Stadthalle</t>
  </si>
  <si>
    <t>2.0890.02</t>
  </si>
  <si>
    <t>Anschaffung GWG 150 € - 1.000 € BGH Ockstadt</t>
  </si>
  <si>
    <t>2.0890.03</t>
  </si>
  <si>
    <t>Anschaffung GWG 150 € - 1.000 € BGH Dorheim</t>
  </si>
  <si>
    <t>2.0890.04</t>
  </si>
  <si>
    <t>Anschaffung GWG 150 € - 1.000 € BGH Ossenheim</t>
  </si>
  <si>
    <t>2.0890.05</t>
  </si>
  <si>
    <t>Anschaffung GWG 150 € - 1.000 € MZH Bruchenbr.</t>
  </si>
  <si>
    <t>2.0890.06</t>
  </si>
  <si>
    <t>Anschaffung GWG 150 € - 1.000 € DGH Bauernh.</t>
  </si>
  <si>
    <t>2.4200.01</t>
  </si>
  <si>
    <t>Komplementärfinanzierung Bund KIP (2)</t>
  </si>
  <si>
    <t>2.4201.05</t>
  </si>
  <si>
    <t>Landesdarlehen KIP (2)</t>
  </si>
  <si>
    <t>2.4206.01</t>
  </si>
  <si>
    <t>Kreditaufnahme vom Kreditmarkt (2)</t>
  </si>
  <si>
    <t>4.0535.09</t>
  </si>
  <si>
    <t>Brandschutz Wetterau-Museum (4)</t>
  </si>
  <si>
    <t>4.0561.05</t>
  </si>
  <si>
    <t>Erweiterung Ballfangzaun Burgfeld (4)</t>
  </si>
  <si>
    <t>4.0621.01</t>
  </si>
  <si>
    <t>Sanierung Wartturm (4)</t>
  </si>
  <si>
    <t>4.0840.14</t>
  </si>
  <si>
    <t>Mediensicherungsanlage (4)</t>
  </si>
  <si>
    <t>4.0840.15</t>
  </si>
  <si>
    <t>Stabhochsprunganlage (4)</t>
  </si>
  <si>
    <t>4.0860.01</t>
  </si>
  <si>
    <t>Neuanschaffung Möbel BBZ Klosterbau (4)</t>
  </si>
  <si>
    <t>4.0860.02</t>
  </si>
  <si>
    <t>Erneuerung Innenausstattung (4)</t>
  </si>
  <si>
    <t>4.0890.02</t>
  </si>
  <si>
    <t>Anschaffung GWG 150 € - 1.000 € (Jugendarbeit)</t>
  </si>
  <si>
    <t>4122009</t>
  </si>
  <si>
    <t>Baumaßn. Brandschutzmaßnahmen (2)</t>
  </si>
  <si>
    <t>5.0561.01</t>
  </si>
  <si>
    <t>Umbau von Haltestellen ÖPNV (5)</t>
  </si>
  <si>
    <t>5.0619.08</t>
  </si>
  <si>
    <t>Planungskosten Dieffenbachparkplatz (5)</t>
  </si>
  <si>
    <t>5.0700.02</t>
  </si>
  <si>
    <t>Notstromaggregat FFW Kernstadt</t>
  </si>
  <si>
    <t>5.0775.06</t>
  </si>
  <si>
    <t>Geschwindigkeitsüberwachung (5)</t>
  </si>
  <si>
    <t>5.0810.04</t>
  </si>
  <si>
    <t>Gerätewagen Logistik GW-L 2</t>
  </si>
  <si>
    <t>5.0810.06</t>
  </si>
  <si>
    <t>Großtanklöschfahrzeug</t>
  </si>
  <si>
    <t>5.0810.10</t>
  </si>
  <si>
    <t>Notstromaggregat auf Tandemanhänger</t>
  </si>
  <si>
    <t>5.0810.13</t>
  </si>
  <si>
    <t>MLF-Mittleres Löschfahrzeug (5)</t>
  </si>
  <si>
    <t>5.0810.14</t>
  </si>
  <si>
    <t>Ersatzbeschaffung für ELW 1 (5)</t>
  </si>
  <si>
    <t>5.0840.01</t>
  </si>
  <si>
    <t>Einführung Digitalfunk / Digitale Alarmierung</t>
  </si>
  <si>
    <t>5.0840.02</t>
  </si>
  <si>
    <t>Ausrüstungsgegenstände FFW (5)</t>
  </si>
  <si>
    <t>5.0840.03</t>
  </si>
  <si>
    <t>Elektronisches Zutrittskontrollsystem (5)</t>
  </si>
  <si>
    <t>5.0840.07</t>
  </si>
  <si>
    <t>Ausstattung Werkstatt (5)</t>
  </si>
  <si>
    <t>5.0840.08</t>
  </si>
  <si>
    <t>Wärmebildkameras (5)</t>
  </si>
  <si>
    <t>5.0851.01</t>
  </si>
  <si>
    <t>Einsatzleitsystem (5)</t>
  </si>
  <si>
    <t>5.0851.02</t>
  </si>
  <si>
    <t>Speed Capture Bürgerservice (5)</t>
  </si>
  <si>
    <t>5062011</t>
  </si>
  <si>
    <t>Erneuerung Straßenbeleuchtung (5)</t>
  </si>
  <si>
    <t>6.0357.01</t>
  </si>
  <si>
    <t>Verkehrsstation Friedberg Anteil Stadt (6)</t>
  </si>
  <si>
    <t>6.0509.01</t>
  </si>
  <si>
    <t>Umgestaltung Erich-Stümpfig-Platz</t>
  </si>
  <si>
    <t>6.0613.02</t>
  </si>
  <si>
    <t>Erschließung "Gewerbegebiet West" (6)</t>
  </si>
  <si>
    <t>6.0613.03</t>
  </si>
  <si>
    <t>Erschließung Baugebiet "Am Steinern Kreuz" (6)</t>
  </si>
  <si>
    <t>6.0613.08</t>
  </si>
  <si>
    <t>Straßenbau  Dorheim</t>
  </si>
  <si>
    <t>6.0613.09</t>
  </si>
  <si>
    <t>Straßeneinläufe Gesamtstadt (6)</t>
  </si>
  <si>
    <t>6.0613.13</t>
  </si>
  <si>
    <t>Umgestaltung Kaiserstraße (6)</t>
  </si>
  <si>
    <t>6.0613.16</t>
  </si>
  <si>
    <t>OD Ockstadt - Friedberger Straße (6)</t>
  </si>
  <si>
    <t>6.0613.17</t>
  </si>
  <si>
    <t>Erneuerung Mühlweg (6)</t>
  </si>
  <si>
    <t>6.0613.18</t>
  </si>
  <si>
    <t>Kreisverkehrsplatz Burgfeldstraße</t>
  </si>
  <si>
    <t>6.0613.19</t>
  </si>
  <si>
    <t>Erneuerung Am Burgberg (6)</t>
  </si>
  <si>
    <t>6.0613.21</t>
  </si>
  <si>
    <t>Endausbau Gänsgärten Ockstadt (6)</t>
  </si>
  <si>
    <t>6.0613.25</t>
  </si>
  <si>
    <t>Erschl. BG "Südl. der Dorn-Assenheimer-Str. (6)</t>
  </si>
  <si>
    <t>6.0613.27</t>
  </si>
  <si>
    <t>Baugebiet "Am Steinern Kreuzweg" (6)</t>
  </si>
  <si>
    <t>6.0614.13</t>
  </si>
  <si>
    <t>Gehwegerneuerung Housing Area (6)</t>
  </si>
  <si>
    <t>6.0614.16</t>
  </si>
  <si>
    <t>Radwegeausbau Gesamtstadt (6)</t>
  </si>
  <si>
    <t>6.0614.19</t>
  </si>
  <si>
    <t>Regionalparkroute (6)</t>
  </si>
  <si>
    <t>6.0614.20</t>
  </si>
  <si>
    <t>Ausbau Radweg Friedberg-Ober-Wöllstadt (6)</t>
  </si>
  <si>
    <t>6.0619.05</t>
  </si>
  <si>
    <t>Treppenanlage Hanauer Straße (6)</t>
  </si>
  <si>
    <t>6.0619.10</t>
  </si>
  <si>
    <t>Erneuerung Stützmauer Homburger Straße</t>
  </si>
  <si>
    <t>6.0624.06</t>
  </si>
  <si>
    <t>Grabfeld für Baumbestattungen Hauptfriedhof</t>
  </si>
  <si>
    <t>6.0624.10</t>
  </si>
  <si>
    <t>Erweiterung Urnenstelenfeld Hauptfriedhof (6)</t>
  </si>
  <si>
    <t>6.0649.01</t>
  </si>
  <si>
    <t>Brunnen Fünffingerplatz</t>
  </si>
  <si>
    <t>6.0649.02</t>
  </si>
  <si>
    <t>Abriss Brunnenanlagen</t>
  </si>
  <si>
    <t>6.0810.02</t>
  </si>
  <si>
    <t>Erwerb von Fahrzeugen Baubetriebshof (6)</t>
  </si>
  <si>
    <t>6.0840.02</t>
  </si>
  <si>
    <t>Ersatzbeschaffung Geräte- u. Ausstattungsgg. (6)</t>
  </si>
  <si>
    <t>6.0840.03</t>
  </si>
  <si>
    <t>Neu-/Ersatzbeschaffung Spielgeräte (6)</t>
  </si>
  <si>
    <t>6.0840.04</t>
  </si>
  <si>
    <t>Ausstattungselemente für Grünanlagen (6)</t>
  </si>
  <si>
    <t>6.0860.01</t>
  </si>
  <si>
    <t>Erwerb Möbel Bauverwaltung (6)</t>
  </si>
  <si>
    <t>6.0890.01</t>
  </si>
  <si>
    <t>Anschaffung GWG 150 €-1.000 € öffent. Grünanl.</t>
  </si>
  <si>
    <t>6.0890.02</t>
  </si>
  <si>
    <t>Anschaffung GWG 150 €-1.000 € allg. Bauverw.</t>
  </si>
  <si>
    <t>6.0890.04</t>
  </si>
  <si>
    <t>Anschaffung GWG 150 €-1.000 € Baubetriebshof</t>
  </si>
  <si>
    <t>6092011</t>
  </si>
  <si>
    <t>Baugebiet Südl. Dorn-Assenh.-Str. Bauernheim</t>
  </si>
  <si>
    <t>7.0357.01</t>
  </si>
  <si>
    <t>Förderung sozialer Wohnungsbau (7)</t>
  </si>
  <si>
    <t>7.0358.03</t>
  </si>
  <si>
    <t>Zuschuss Friedberger Wohnungsbau GmbH</t>
  </si>
  <si>
    <t>7.0509.04</t>
  </si>
  <si>
    <t>Allg. Kosten des Grundstückverkehrs (7)</t>
  </si>
  <si>
    <t>7.0509.05</t>
  </si>
  <si>
    <t>Baugebiet "Am Steinernen Kreuz"</t>
  </si>
  <si>
    <t>1.022000</t>
  </si>
  <si>
    <t>1.464900</t>
  </si>
  <si>
    <t>1.464714</t>
  </si>
  <si>
    <t>1.464711</t>
  </si>
  <si>
    <t>1.464712</t>
  </si>
  <si>
    <t>1.464700</t>
  </si>
  <si>
    <t>1.464713</t>
  </si>
  <si>
    <t>4.561004</t>
  </si>
  <si>
    <t>1.020000</t>
  </si>
  <si>
    <t>1.464703</t>
  </si>
  <si>
    <t>1.464705</t>
  </si>
  <si>
    <t>1.464701</t>
  </si>
  <si>
    <t>1.464709</t>
  </si>
  <si>
    <t>1.464702</t>
  </si>
  <si>
    <t>2.030000</t>
  </si>
  <si>
    <t>7.880000</t>
  </si>
  <si>
    <t>4.561001</t>
  </si>
  <si>
    <t>2.762101</t>
  </si>
  <si>
    <t>2.762103</t>
  </si>
  <si>
    <t>2.762105</t>
  </si>
  <si>
    <t>2.762102</t>
  </si>
  <si>
    <t>2.762104</t>
  </si>
  <si>
    <t>2.762106</t>
  </si>
  <si>
    <t>4.321000</t>
  </si>
  <si>
    <t>4.365000</t>
  </si>
  <si>
    <t>4.352100</t>
  </si>
  <si>
    <t>4.452000</t>
  </si>
  <si>
    <t>7.620000</t>
  </si>
  <si>
    <t>6.630000</t>
  </si>
  <si>
    <t>6.771000</t>
  </si>
  <si>
    <t>6.750000</t>
  </si>
  <si>
    <t>6.600000</t>
  </si>
  <si>
    <t>6.580000</t>
  </si>
  <si>
    <t>6.460100</t>
  </si>
  <si>
    <t>6.610000</t>
  </si>
  <si>
    <t>5.670000</t>
  </si>
  <si>
    <t>5.680000</t>
  </si>
  <si>
    <t>1.023000</t>
  </si>
  <si>
    <t>5.130000</t>
  </si>
  <si>
    <t>5.130001</t>
  </si>
  <si>
    <t>5.130006</t>
  </si>
  <si>
    <t>5.110000</t>
  </si>
  <si>
    <t>5.792000</t>
  </si>
  <si>
    <t>Gesamt</t>
  </si>
  <si>
    <t>1332010</t>
  </si>
  <si>
    <t>Planungs-/Baukosten Kita 24 Hallen</t>
  </si>
  <si>
    <t>1.464710</t>
  </si>
  <si>
    <t>2, teilw. 3</t>
  </si>
  <si>
    <t>2,3,4</t>
  </si>
  <si>
    <t>Übertrag nach HH-jahr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</si>
</sst>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rgb="FFCC009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8" fillId="0" borderId="0" applyFont="0" applyFill="0" applyBorder="0" applyAlignment="0" applyProtection="0"/>
    <xf numFmtId="0" fontId="5" fillId="0" borderId="0"/>
    <xf numFmtId="0" fontId="9" fillId="3" borderId="0" applyNumberFormat="0" applyBorder="0" applyAlignment="0" applyProtection="0"/>
  </cellStyleXfs>
  <cellXfs count="74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5" fillId="0" borderId="0" xfId="0" applyFont="1" applyFill="1"/>
    <xf numFmtId="49" fontId="6" fillId="0" borderId="0" xfId="0" applyNumberFormat="1" applyFont="1" applyFill="1" applyAlignment="1" applyProtection="1">
      <alignment horizontal="left"/>
      <protection locked="0"/>
    </xf>
    <xf numFmtId="0" fontId="6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6" fillId="0" borderId="0" xfId="0" applyFont="1" applyFill="1" applyProtection="1">
      <protection locked="0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Alignment="1" applyProtection="1">
      <alignment horizontal="center"/>
      <protection locked="0"/>
    </xf>
    <xf numFmtId="0" fontId="5" fillId="0" borderId="0" xfId="0" applyFont="1" applyFill="1"/>
    <xf numFmtId="49" fontId="2" fillId="0" borderId="0" xfId="0" applyNumberFormat="1" applyFont="1" applyFill="1" applyAlignment="1" applyProtection="1">
      <alignment horizontal="left"/>
      <protection locked="0"/>
    </xf>
    <xf numFmtId="4" fontId="5" fillId="0" borderId="0" xfId="0" applyNumberFormat="1" applyFont="1" applyFill="1" applyAlignment="1" applyProtection="1">
      <alignment horizontal="left"/>
      <protection locked="0"/>
    </xf>
    <xf numFmtId="4" fontId="5" fillId="0" borderId="0" xfId="0" applyNumberFormat="1" applyFont="1" applyFill="1" applyAlignment="1" applyProtection="1">
      <alignment horizontal="center"/>
      <protection locked="0"/>
    </xf>
    <xf numFmtId="4" fontId="4" fillId="0" borderId="0" xfId="0" applyNumberFormat="1" applyFont="1" applyFill="1" applyAlignment="1" applyProtection="1">
      <alignment horizontal="center"/>
      <protection locked="0"/>
    </xf>
    <xf numFmtId="4" fontId="5" fillId="0" borderId="0" xfId="0" applyNumberFormat="1" applyFont="1" applyFill="1" applyAlignment="1">
      <alignment horizontal="center"/>
    </xf>
    <xf numFmtId="4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64" fontId="5" fillId="0" borderId="6" xfId="0" applyNumberFormat="1" applyFont="1" applyFill="1" applyBorder="1" applyAlignment="1">
      <alignment horizontal="right" vertical="center"/>
    </xf>
    <xf numFmtId="0" fontId="4" fillId="0" borderId="1" xfId="2" applyNumberFormat="1" applyFont="1" applyFill="1" applyBorder="1" applyAlignment="1">
      <alignment vertical="center"/>
    </xf>
    <xf numFmtId="4" fontId="4" fillId="0" borderId="1" xfId="0" applyNumberFormat="1" applyFont="1" applyFill="1" applyBorder="1" applyAlignment="1">
      <alignment horizontal="center" vertical="center"/>
    </xf>
    <xf numFmtId="49" fontId="5" fillId="0" borderId="1" xfId="2" applyNumberFormat="1" applyFont="1" applyBorder="1" applyAlignment="1">
      <alignment vertical="center"/>
    </xf>
    <xf numFmtId="0" fontId="5" fillId="0" borderId="1" xfId="2" applyNumberFormat="1" applyFont="1" applyBorder="1" applyAlignment="1">
      <alignment vertical="center"/>
    </xf>
    <xf numFmtId="4" fontId="5" fillId="0" borderId="1" xfId="2" applyNumberFormat="1" applyFont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4" fontId="5" fillId="0" borderId="0" xfId="0" applyNumberFormat="1" applyFont="1" applyFill="1" applyAlignment="1" applyProtection="1">
      <alignment horizontal="center" vertical="center"/>
      <protection locked="0"/>
    </xf>
    <xf numFmtId="4" fontId="5" fillId="0" borderId="0" xfId="0" applyNumberFormat="1" applyFont="1" applyFill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vertical="center"/>
    </xf>
    <xf numFmtId="164" fontId="5" fillId="0" borderId="7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1" xfId="3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left" vertical="top" wrapText="1"/>
      <protection locked="0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1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49" fontId="5" fillId="0" borderId="3" xfId="2" applyNumberFormat="1" applyFont="1" applyBorder="1" applyAlignment="1">
      <alignment vertical="center"/>
    </xf>
    <xf numFmtId="0" fontId="5" fillId="0" borderId="3" xfId="2" applyNumberFormat="1" applyFont="1" applyBorder="1" applyAlignment="1">
      <alignment vertical="center"/>
    </xf>
    <xf numFmtId="4" fontId="5" fillId="0" borderId="3" xfId="2" applyNumberFormat="1" applyFont="1" applyBorder="1" applyAlignment="1">
      <alignment vertical="center"/>
    </xf>
    <xf numFmtId="164" fontId="4" fillId="0" borderId="3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4">
    <cellStyle name="Schlecht" xfId="3" builtinId="27"/>
    <cellStyle name="Standard" xfId="0" builtinId="0"/>
    <cellStyle name="Standard_HH-Reste 2019 FH" xfId="2"/>
    <cellStyle name="Währung" xfId="1" builtinId="4"/>
  </cellStyles>
  <dxfs count="0"/>
  <tableStyles count="0" defaultTableStyle="TableStyleMedium2" defaultPivotStyle="PivotStyleLight16"/>
  <colors>
    <mruColors>
      <color rgb="FFCC0099"/>
      <color rgb="FFA48428"/>
      <color rgb="FF00FF00"/>
      <color rgb="FFFF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7"/>
  <sheetViews>
    <sheetView tabSelected="1" zoomScale="80" zoomScaleNormal="80" workbookViewId="0">
      <pane xSplit="4" ySplit="10" topLeftCell="E11" activePane="bottomRight" state="frozenSplit"/>
      <selection pane="topRight" activeCell="E1" sqref="E1"/>
      <selection pane="bottomLeft" activeCell="A13" sqref="A13"/>
      <selection pane="bottomRight" activeCell="K11" sqref="K11"/>
    </sheetView>
  </sheetViews>
  <sheetFormatPr baseColWidth="10" defaultColWidth="9.42578125" defaultRowHeight="15" x14ac:dyDescent="0.25"/>
  <cols>
    <col min="1" max="1" width="7.140625" style="1" customWidth="1"/>
    <col min="2" max="2" width="9.28515625" style="14" bestFit="1" customWidth="1"/>
    <col min="3" max="3" width="9.85546875" style="2" bestFit="1" customWidth="1"/>
    <col min="4" max="4" width="53.85546875" style="1" bestFit="1" customWidth="1"/>
    <col min="5" max="5" width="13.5703125" style="21" bestFit="1" customWidth="1"/>
    <col min="6" max="6" width="13.140625" style="21" bestFit="1" customWidth="1"/>
    <col min="7" max="7" width="11.5703125" style="21" bestFit="1" customWidth="1"/>
    <col min="8" max="9" width="12.42578125" style="21" bestFit="1" customWidth="1"/>
    <col min="10" max="10" width="14.85546875" style="22" bestFit="1" customWidth="1"/>
    <col min="11" max="11" width="14.85546875" style="33" bestFit="1" customWidth="1"/>
    <col min="12" max="12" width="11.42578125" style="13" bestFit="1" customWidth="1"/>
    <col min="13" max="13" width="9.42578125" style="12"/>
    <col min="14" max="16384" width="9.42578125" style="1"/>
  </cols>
  <sheetData>
    <row r="1" spans="1:14" s="5" customFormat="1" ht="18.75" x14ac:dyDescent="0.3">
      <c r="A1" s="7"/>
      <c r="B1" s="15"/>
      <c r="C1" s="4"/>
      <c r="E1" s="18"/>
      <c r="F1" s="19"/>
      <c r="G1" s="19"/>
      <c r="H1" s="19"/>
      <c r="I1" s="19"/>
      <c r="J1" s="20"/>
      <c r="K1" s="32"/>
      <c r="L1" s="41"/>
      <c r="M1" s="42"/>
    </row>
    <row r="2" spans="1:14" s="5" customFormat="1" ht="18.75" x14ac:dyDescent="0.3">
      <c r="A2" s="7" t="s">
        <v>20</v>
      </c>
      <c r="B2" s="15"/>
      <c r="C2" s="4"/>
      <c r="F2" s="19"/>
      <c r="G2" s="19"/>
      <c r="H2" s="58" t="s">
        <v>8</v>
      </c>
      <c r="I2" s="58"/>
      <c r="J2" s="58"/>
      <c r="K2" s="58"/>
    </row>
    <row r="3" spans="1:14" s="5" customFormat="1" ht="18.75" x14ac:dyDescent="0.3">
      <c r="A3" s="8" t="s">
        <v>5</v>
      </c>
      <c r="B3" s="17"/>
      <c r="C3" s="4"/>
      <c r="F3" s="19"/>
      <c r="G3" s="19"/>
      <c r="H3" s="43">
        <v>1</v>
      </c>
      <c r="I3" s="59" t="s">
        <v>9</v>
      </c>
      <c r="J3" s="59"/>
      <c r="K3" s="59"/>
    </row>
    <row r="4" spans="1:14" s="5" customFormat="1" ht="18.75" x14ac:dyDescent="0.3">
      <c r="A4" s="8"/>
      <c r="B4" s="17"/>
      <c r="C4" s="4"/>
      <c r="E4" s="18"/>
      <c r="F4" s="19"/>
      <c r="G4" s="19"/>
      <c r="H4" s="43">
        <v>2</v>
      </c>
      <c r="I4" s="59" t="s">
        <v>10</v>
      </c>
      <c r="J4" s="59"/>
      <c r="K4" s="59"/>
    </row>
    <row r="5" spans="1:14" s="5" customFormat="1" ht="15.75" x14ac:dyDescent="0.25">
      <c r="A5" s="18" t="s">
        <v>7</v>
      </c>
      <c r="B5" s="17"/>
      <c r="C5" s="4"/>
      <c r="E5" s="18"/>
      <c r="F5" s="19"/>
      <c r="G5" s="19"/>
      <c r="H5" s="43">
        <v>3</v>
      </c>
      <c r="I5" s="59" t="s">
        <v>11</v>
      </c>
      <c r="J5" s="59"/>
      <c r="K5" s="59"/>
    </row>
    <row r="6" spans="1:14" s="5" customFormat="1" ht="15.75" x14ac:dyDescent="0.25">
      <c r="A6" s="18" t="s">
        <v>15</v>
      </c>
      <c r="B6" s="17"/>
      <c r="C6" s="4"/>
      <c r="E6" s="18"/>
      <c r="F6" s="19"/>
      <c r="G6" s="19"/>
      <c r="H6" s="44">
        <v>4</v>
      </c>
      <c r="I6" s="60" t="s">
        <v>12</v>
      </c>
      <c r="J6" s="60"/>
      <c r="K6" s="60"/>
    </row>
    <row r="7" spans="1:14" s="5" customFormat="1" ht="18.75" x14ac:dyDescent="0.3">
      <c r="A7" s="8"/>
      <c r="B7" s="17"/>
      <c r="C7" s="4"/>
      <c r="E7" s="18"/>
      <c r="F7" s="19"/>
      <c r="G7" s="19"/>
      <c r="H7" s="44">
        <v>5</v>
      </c>
      <c r="I7" s="60" t="s">
        <v>13</v>
      </c>
      <c r="J7" s="60"/>
      <c r="K7" s="60"/>
    </row>
    <row r="8" spans="1:14" s="5" customFormat="1" ht="18.75" x14ac:dyDescent="0.3">
      <c r="A8" s="8"/>
      <c r="B8" s="17"/>
      <c r="C8" s="4"/>
      <c r="E8" s="18"/>
      <c r="F8" s="19"/>
      <c r="G8" s="19"/>
      <c r="H8" s="44">
        <v>6</v>
      </c>
      <c r="I8" s="60" t="s">
        <v>14</v>
      </c>
      <c r="J8" s="60"/>
      <c r="K8" s="60"/>
    </row>
    <row r="9" spans="1:14" s="10" customFormat="1" ht="18.75" x14ac:dyDescent="0.3">
      <c r="A9" s="11"/>
      <c r="B9" s="17"/>
      <c r="C9" s="9"/>
      <c r="E9" s="18"/>
      <c r="F9" s="19"/>
      <c r="G9" s="19"/>
      <c r="H9" s="19"/>
      <c r="I9" s="19"/>
      <c r="J9" s="20"/>
      <c r="K9" s="32"/>
      <c r="L9" s="45"/>
      <c r="M9" s="46"/>
    </row>
    <row r="10" spans="1:14" s="71" customFormat="1" ht="30" x14ac:dyDescent="0.25">
      <c r="A10" s="67" t="s">
        <v>4</v>
      </c>
      <c r="B10" s="68" t="s">
        <v>0</v>
      </c>
      <c r="C10" s="67" t="s">
        <v>1</v>
      </c>
      <c r="D10" s="67" t="s">
        <v>2</v>
      </c>
      <c r="E10" s="66" t="s">
        <v>19</v>
      </c>
      <c r="F10" s="66" t="s">
        <v>16</v>
      </c>
      <c r="G10" s="66" t="s">
        <v>6</v>
      </c>
      <c r="H10" s="66" t="s">
        <v>3</v>
      </c>
      <c r="I10" s="66" t="s">
        <v>17</v>
      </c>
      <c r="J10" s="66" t="s">
        <v>18</v>
      </c>
      <c r="K10" s="66" t="s">
        <v>300</v>
      </c>
      <c r="L10" s="67" t="s">
        <v>8</v>
      </c>
      <c r="M10" s="69"/>
      <c r="N10" s="70"/>
    </row>
    <row r="11" spans="1:14" s="23" customFormat="1" ht="24.95" customHeight="1" x14ac:dyDescent="0.25">
      <c r="A11" s="31">
        <v>1</v>
      </c>
      <c r="B11" s="61" t="s">
        <v>259</v>
      </c>
      <c r="C11" s="61" t="s">
        <v>41</v>
      </c>
      <c r="D11" s="62" t="s">
        <v>42</v>
      </c>
      <c r="E11" s="63">
        <v>500000</v>
      </c>
      <c r="F11" s="63">
        <v>0</v>
      </c>
      <c r="G11" s="63">
        <v>0</v>
      </c>
      <c r="H11" s="63">
        <v>0</v>
      </c>
      <c r="I11" s="63">
        <v>0</v>
      </c>
      <c r="J11" s="25">
        <f>(E11+F11+G11)-(H11+I11)</f>
        <v>500000</v>
      </c>
      <c r="K11" s="64">
        <v>500000</v>
      </c>
      <c r="L11" s="65">
        <v>1</v>
      </c>
    </row>
    <row r="12" spans="1:14" s="23" customFormat="1" ht="24.95" customHeight="1" x14ac:dyDescent="0.25">
      <c r="A12" s="31">
        <v>1</v>
      </c>
      <c r="B12" s="28" t="s">
        <v>259</v>
      </c>
      <c r="C12" s="28" t="s">
        <v>43</v>
      </c>
      <c r="D12" s="29" t="s">
        <v>44</v>
      </c>
      <c r="E12" s="30">
        <v>0</v>
      </c>
      <c r="F12" s="30">
        <v>3900000</v>
      </c>
      <c r="G12" s="30">
        <v>0</v>
      </c>
      <c r="H12" s="30">
        <v>0</v>
      </c>
      <c r="I12" s="30">
        <v>3844549.05</v>
      </c>
      <c r="J12" s="25">
        <f>(E12+F12+G12)-(H12+I12)</f>
        <v>55450.950000000186</v>
      </c>
      <c r="K12" s="37">
        <v>55450.95</v>
      </c>
      <c r="L12" s="24">
        <v>2</v>
      </c>
    </row>
    <row r="13" spans="1:14" s="23" customFormat="1" ht="24.95" customHeight="1" x14ac:dyDescent="0.25">
      <c r="A13" s="31">
        <v>1</v>
      </c>
      <c r="B13" s="28" t="s">
        <v>259</v>
      </c>
      <c r="C13" s="28" t="s">
        <v>65</v>
      </c>
      <c r="D13" s="29" t="s">
        <v>66</v>
      </c>
      <c r="E13" s="30">
        <v>50000</v>
      </c>
      <c r="F13" s="30">
        <v>20000</v>
      </c>
      <c r="G13" s="30">
        <v>0</v>
      </c>
      <c r="H13" s="30">
        <v>26333.96</v>
      </c>
      <c r="I13" s="30">
        <v>0</v>
      </c>
      <c r="J13" s="25">
        <f>(E13+F13+G13)-(H13+I13)</f>
        <v>43666.04</v>
      </c>
      <c r="K13" s="37">
        <v>43666.04</v>
      </c>
      <c r="L13" s="24">
        <v>2</v>
      </c>
    </row>
    <row r="14" spans="1:14" s="23" customFormat="1" ht="24.95" customHeight="1" x14ac:dyDescent="0.25">
      <c r="A14" s="31">
        <v>1</v>
      </c>
      <c r="B14" s="28" t="s">
        <v>259</v>
      </c>
      <c r="C14" s="28" t="s">
        <v>67</v>
      </c>
      <c r="D14" s="29" t="s">
        <v>68</v>
      </c>
      <c r="E14" s="30">
        <v>2000</v>
      </c>
      <c r="F14" s="30">
        <v>2000</v>
      </c>
      <c r="G14" s="30">
        <v>0</v>
      </c>
      <c r="H14" s="30">
        <v>0</v>
      </c>
      <c r="I14" s="30">
        <v>0</v>
      </c>
      <c r="J14" s="25">
        <f>(E14+F14+G14)-(H14+I14)</f>
        <v>4000</v>
      </c>
      <c r="K14" s="37">
        <v>2000</v>
      </c>
      <c r="L14" s="24">
        <v>2</v>
      </c>
    </row>
    <row r="15" spans="1:14" s="23" customFormat="1" ht="24.95" customHeight="1" x14ac:dyDescent="0.25">
      <c r="A15" s="31">
        <v>1</v>
      </c>
      <c r="B15" s="28" t="s">
        <v>259</v>
      </c>
      <c r="C15" s="28" t="s">
        <v>81</v>
      </c>
      <c r="D15" s="29" t="s">
        <v>82</v>
      </c>
      <c r="E15" s="30">
        <v>0</v>
      </c>
      <c r="F15" s="30">
        <v>10000</v>
      </c>
      <c r="G15" s="30">
        <v>0</v>
      </c>
      <c r="H15" s="30">
        <v>0</v>
      </c>
      <c r="I15" s="30">
        <v>6885.73</v>
      </c>
      <c r="J15" s="25">
        <f>(E15+F15+G15)-(H15+I15)</f>
        <v>3114.2700000000004</v>
      </c>
      <c r="K15" s="37">
        <v>3114.27</v>
      </c>
      <c r="L15" s="24">
        <v>2</v>
      </c>
    </row>
    <row r="16" spans="1:14" s="23" customFormat="1" ht="24.95" customHeight="1" x14ac:dyDescent="0.25">
      <c r="A16" s="31">
        <v>1</v>
      </c>
      <c r="B16" s="28" t="s">
        <v>259</v>
      </c>
      <c r="C16" s="28" t="s">
        <v>83</v>
      </c>
      <c r="D16" s="29" t="s">
        <v>84</v>
      </c>
      <c r="E16" s="30">
        <v>0</v>
      </c>
      <c r="F16" s="30">
        <v>7000</v>
      </c>
      <c r="G16" s="30">
        <v>0</v>
      </c>
      <c r="H16" s="30">
        <v>0</v>
      </c>
      <c r="I16" s="30">
        <v>1828.58</v>
      </c>
      <c r="J16" s="25">
        <f>(E16+F16+G16)-(H16+I16)</f>
        <v>5171.42</v>
      </c>
      <c r="K16" s="37">
        <v>5171.42</v>
      </c>
      <c r="L16" s="24">
        <v>2</v>
      </c>
    </row>
    <row r="17" spans="1:12" s="23" customFormat="1" ht="24.95" customHeight="1" x14ac:dyDescent="0.25">
      <c r="A17" s="31">
        <v>1</v>
      </c>
      <c r="B17" s="28" t="s">
        <v>251</v>
      </c>
      <c r="C17" s="28" t="s">
        <v>21</v>
      </c>
      <c r="D17" s="29" t="s">
        <v>22</v>
      </c>
      <c r="E17" s="30">
        <v>11140.91</v>
      </c>
      <c r="F17" s="30">
        <v>94500</v>
      </c>
      <c r="G17" s="30">
        <v>0</v>
      </c>
      <c r="H17" s="30">
        <v>11140.91</v>
      </c>
      <c r="I17" s="30">
        <v>80916.91</v>
      </c>
      <c r="J17" s="25">
        <f>(E17+F17+G17)-(H17+I17)</f>
        <v>13583.089999999997</v>
      </c>
      <c r="K17" s="37">
        <v>10000</v>
      </c>
      <c r="L17" s="24">
        <v>1.2</v>
      </c>
    </row>
    <row r="18" spans="1:12" s="23" customFormat="1" ht="24.95" customHeight="1" x14ac:dyDescent="0.25">
      <c r="A18" s="31">
        <v>1</v>
      </c>
      <c r="B18" s="28" t="s">
        <v>251</v>
      </c>
      <c r="C18" s="28" t="s">
        <v>61</v>
      </c>
      <c r="D18" s="29" t="s">
        <v>62</v>
      </c>
      <c r="E18" s="30">
        <v>38510.269999999997</v>
      </c>
      <c r="F18" s="30">
        <v>125000</v>
      </c>
      <c r="G18" s="30">
        <v>0</v>
      </c>
      <c r="H18" s="30">
        <v>38510.269999999997</v>
      </c>
      <c r="I18" s="30">
        <v>102462.33</v>
      </c>
      <c r="J18" s="25">
        <f>(E18+F18+G18)-(H18+I18)</f>
        <v>22537.669999999984</v>
      </c>
      <c r="K18" s="37">
        <v>10000</v>
      </c>
      <c r="L18" s="24">
        <v>2</v>
      </c>
    </row>
    <row r="19" spans="1:12" s="23" customFormat="1" ht="24.95" customHeight="1" x14ac:dyDescent="0.25">
      <c r="A19" s="31">
        <v>1</v>
      </c>
      <c r="B19" s="28" t="s">
        <v>251</v>
      </c>
      <c r="C19" s="28" t="s">
        <v>63</v>
      </c>
      <c r="D19" s="29" t="s">
        <v>64</v>
      </c>
      <c r="E19" s="30">
        <v>0</v>
      </c>
      <c r="F19" s="30">
        <v>36000</v>
      </c>
      <c r="G19" s="30">
        <v>0</v>
      </c>
      <c r="H19" s="30">
        <v>0</v>
      </c>
      <c r="I19" s="30">
        <v>15876.56</v>
      </c>
      <c r="J19" s="25">
        <f>(E19+F19+G19)-(H19+I19)</f>
        <v>20123.440000000002</v>
      </c>
      <c r="K19" s="37">
        <v>20123.439999999999</v>
      </c>
      <c r="L19" s="34" t="s">
        <v>299</v>
      </c>
    </row>
    <row r="20" spans="1:12" s="23" customFormat="1" ht="24.95" customHeight="1" x14ac:dyDescent="0.25">
      <c r="A20" s="31">
        <v>1</v>
      </c>
      <c r="B20" s="28" t="s">
        <v>251</v>
      </c>
      <c r="C20" s="28" t="s">
        <v>79</v>
      </c>
      <c r="D20" s="29" t="s">
        <v>80</v>
      </c>
      <c r="E20" s="30">
        <v>6699.03</v>
      </c>
      <c r="F20" s="30">
        <v>80500</v>
      </c>
      <c r="G20" s="30">
        <v>0</v>
      </c>
      <c r="H20" s="30">
        <v>6699.03</v>
      </c>
      <c r="I20" s="30">
        <v>26684.14</v>
      </c>
      <c r="J20" s="25">
        <f>(E20+F20+G20)-(H20+I20)</f>
        <v>53815.86</v>
      </c>
      <c r="K20" s="37">
        <v>53815.86</v>
      </c>
      <c r="L20" s="24">
        <v>4</v>
      </c>
    </row>
    <row r="21" spans="1:12" s="23" customFormat="1" ht="24.95" customHeight="1" x14ac:dyDescent="0.25">
      <c r="A21" s="31">
        <v>1</v>
      </c>
      <c r="B21" s="28" t="s">
        <v>256</v>
      </c>
      <c r="C21" s="28" t="s">
        <v>53</v>
      </c>
      <c r="D21" s="29" t="s">
        <v>54</v>
      </c>
      <c r="E21" s="30">
        <v>0</v>
      </c>
      <c r="F21" s="30">
        <v>400000</v>
      </c>
      <c r="G21" s="30">
        <v>0</v>
      </c>
      <c r="H21" s="30">
        <v>0</v>
      </c>
      <c r="I21" s="30">
        <v>0</v>
      </c>
      <c r="J21" s="25">
        <f>(E21+F21+G21)-(H21+I21)</f>
        <v>400000</v>
      </c>
      <c r="K21" s="37">
        <v>400000</v>
      </c>
      <c r="L21" s="24">
        <v>4</v>
      </c>
    </row>
    <row r="22" spans="1:12" s="23" customFormat="1" ht="24.95" customHeight="1" x14ac:dyDescent="0.25">
      <c r="A22" s="31">
        <v>1</v>
      </c>
      <c r="B22" s="28" t="s">
        <v>262</v>
      </c>
      <c r="C22" s="28" t="s">
        <v>47</v>
      </c>
      <c r="D22" s="29" t="s">
        <v>48</v>
      </c>
      <c r="E22" s="30">
        <v>3000</v>
      </c>
      <c r="F22" s="30">
        <v>3000</v>
      </c>
      <c r="G22" s="30">
        <v>0</v>
      </c>
      <c r="H22" s="30">
        <v>3000</v>
      </c>
      <c r="I22" s="30">
        <v>386.74</v>
      </c>
      <c r="J22" s="25">
        <f>(E22+F22+G22)-(H22+I22)</f>
        <v>2613.2600000000002</v>
      </c>
      <c r="K22" s="37">
        <v>2613.2600000000002</v>
      </c>
      <c r="L22" s="24">
        <v>4</v>
      </c>
    </row>
    <row r="23" spans="1:12" s="23" customFormat="1" ht="24.95" customHeight="1" x14ac:dyDescent="0.25">
      <c r="A23" s="31">
        <v>1</v>
      </c>
      <c r="B23" s="28" t="s">
        <v>262</v>
      </c>
      <c r="C23" s="28" t="s">
        <v>69</v>
      </c>
      <c r="D23" s="29" t="s">
        <v>70</v>
      </c>
      <c r="E23" s="30">
        <v>0</v>
      </c>
      <c r="F23" s="30">
        <v>3000</v>
      </c>
      <c r="G23" s="30">
        <v>0</v>
      </c>
      <c r="H23" s="30">
        <v>0</v>
      </c>
      <c r="I23" s="30">
        <v>2929</v>
      </c>
      <c r="J23" s="25">
        <f>(E23+F23+G23)-(H23+I23)</f>
        <v>71</v>
      </c>
      <c r="K23" s="37">
        <v>71</v>
      </c>
      <c r="L23" s="24">
        <v>5</v>
      </c>
    </row>
    <row r="24" spans="1:12" s="23" customFormat="1" ht="24.95" customHeight="1" x14ac:dyDescent="0.25">
      <c r="A24" s="31">
        <v>1</v>
      </c>
      <c r="B24" s="28" t="s">
        <v>264</v>
      </c>
      <c r="C24" s="28" t="s">
        <v>71</v>
      </c>
      <c r="D24" s="29" t="s">
        <v>72</v>
      </c>
      <c r="E24" s="30">
        <v>0</v>
      </c>
      <c r="F24" s="30">
        <v>2100</v>
      </c>
      <c r="G24" s="30">
        <v>0</v>
      </c>
      <c r="H24" s="30">
        <v>0</v>
      </c>
      <c r="I24" s="30">
        <v>2005</v>
      </c>
      <c r="J24" s="25">
        <f>(E24+F24+G24)-(H24+I24)</f>
        <v>95</v>
      </c>
      <c r="K24" s="37">
        <v>95</v>
      </c>
      <c r="L24" s="24">
        <v>5</v>
      </c>
    </row>
    <row r="25" spans="1:12" s="23" customFormat="1" ht="24.95" customHeight="1" x14ac:dyDescent="0.25">
      <c r="A25" s="31">
        <v>1</v>
      </c>
      <c r="B25" s="28" t="s">
        <v>260</v>
      </c>
      <c r="C25" s="28" t="s">
        <v>73</v>
      </c>
      <c r="D25" s="29" t="s">
        <v>74</v>
      </c>
      <c r="E25" s="30">
        <v>0</v>
      </c>
      <c r="F25" s="30">
        <v>2000</v>
      </c>
      <c r="G25" s="30">
        <v>0</v>
      </c>
      <c r="H25" s="30">
        <v>0</v>
      </c>
      <c r="I25" s="30">
        <v>1832.73</v>
      </c>
      <c r="J25" s="25">
        <f>(E25+F25+G25)-(H25+I25)</f>
        <v>167.26999999999998</v>
      </c>
      <c r="K25" s="37">
        <v>167.27</v>
      </c>
      <c r="L25" s="24">
        <v>5</v>
      </c>
    </row>
    <row r="26" spans="1:12" s="23" customFormat="1" ht="24.95" customHeight="1" x14ac:dyDescent="0.25">
      <c r="A26" s="31">
        <v>1</v>
      </c>
      <c r="B26" s="28" t="s">
        <v>261</v>
      </c>
      <c r="C26" s="28" t="s">
        <v>45</v>
      </c>
      <c r="D26" s="29" t="s">
        <v>46</v>
      </c>
      <c r="E26" s="30">
        <v>8586.7000000000007</v>
      </c>
      <c r="F26" s="30">
        <v>0</v>
      </c>
      <c r="G26" s="30">
        <v>0</v>
      </c>
      <c r="H26" s="30">
        <v>2967.76</v>
      </c>
      <c r="I26" s="30">
        <v>0</v>
      </c>
      <c r="J26" s="25">
        <f>(E26+F26+G26)-(H26+I26)</f>
        <v>5618.9400000000005</v>
      </c>
      <c r="K26" s="37">
        <v>5618.94</v>
      </c>
      <c r="L26" s="24">
        <v>4</v>
      </c>
    </row>
    <row r="27" spans="1:12" s="23" customFormat="1" ht="24.95" customHeight="1" x14ac:dyDescent="0.25">
      <c r="A27" s="31">
        <v>1</v>
      </c>
      <c r="B27" s="28" t="s">
        <v>261</v>
      </c>
      <c r="C27" s="28" t="s">
        <v>75</v>
      </c>
      <c r="D27" s="29" t="s">
        <v>76</v>
      </c>
      <c r="E27" s="30">
        <v>0</v>
      </c>
      <c r="F27" s="30">
        <v>600</v>
      </c>
      <c r="G27" s="30">
        <v>0</v>
      </c>
      <c r="H27" s="30">
        <v>0</v>
      </c>
      <c r="I27" s="30">
        <v>549</v>
      </c>
      <c r="J27" s="25">
        <f>(E27+F27+G27)-(H27+I27)</f>
        <v>51</v>
      </c>
      <c r="K27" s="37">
        <v>51</v>
      </c>
      <c r="L27" s="24">
        <v>5</v>
      </c>
    </row>
    <row r="28" spans="1:12" s="23" customFormat="1" ht="24.95" customHeight="1" x14ac:dyDescent="0.25">
      <c r="A28" s="31">
        <v>1</v>
      </c>
      <c r="B28" s="28" t="s">
        <v>263</v>
      </c>
      <c r="C28" s="28" t="s">
        <v>55</v>
      </c>
      <c r="D28" s="29" t="s">
        <v>56</v>
      </c>
      <c r="E28" s="30">
        <v>0</v>
      </c>
      <c r="F28" s="30">
        <v>3200</v>
      </c>
      <c r="G28" s="30">
        <v>0</v>
      </c>
      <c r="H28" s="30">
        <v>0</v>
      </c>
      <c r="I28" s="30">
        <v>2953.91</v>
      </c>
      <c r="J28" s="25">
        <f>(E28+F28+G28)-(H28+I28)</f>
        <v>246.09000000000015</v>
      </c>
      <c r="K28" s="37">
        <v>246.09</v>
      </c>
      <c r="L28" s="24">
        <v>4</v>
      </c>
    </row>
    <row r="29" spans="1:12" s="23" customFormat="1" ht="24.95" customHeight="1" x14ac:dyDescent="0.25">
      <c r="A29" s="31">
        <v>1</v>
      </c>
      <c r="B29" s="28" t="s">
        <v>263</v>
      </c>
      <c r="C29" s="28" t="s">
        <v>77</v>
      </c>
      <c r="D29" s="29" t="s">
        <v>78</v>
      </c>
      <c r="E29" s="30">
        <v>0</v>
      </c>
      <c r="F29" s="30">
        <v>2700</v>
      </c>
      <c r="G29" s="30">
        <v>0</v>
      </c>
      <c r="H29" s="30">
        <v>0</v>
      </c>
      <c r="I29" s="30">
        <v>2130.2399999999998</v>
      </c>
      <c r="J29" s="25">
        <f>(E29+F29+G29)-(H29+I29)</f>
        <v>569.76000000000022</v>
      </c>
      <c r="K29" s="37">
        <v>249.95</v>
      </c>
      <c r="L29" s="24">
        <v>5</v>
      </c>
    </row>
    <row r="30" spans="1:12" s="23" customFormat="1" ht="24.95" customHeight="1" x14ac:dyDescent="0.25">
      <c r="A30" s="31">
        <v>1</v>
      </c>
      <c r="B30" s="28" t="s">
        <v>254</v>
      </c>
      <c r="C30" s="28" t="s">
        <v>33</v>
      </c>
      <c r="D30" s="29" t="s">
        <v>34</v>
      </c>
      <c r="E30" s="30">
        <v>1570000</v>
      </c>
      <c r="F30" s="30">
        <v>0</v>
      </c>
      <c r="G30" s="30">
        <v>0</v>
      </c>
      <c r="H30" s="30">
        <v>68569.539999999994</v>
      </c>
      <c r="I30" s="30">
        <v>0</v>
      </c>
      <c r="J30" s="25">
        <f>(E30+F30+G30)-(H30+I30)</f>
        <v>1501430.46</v>
      </c>
      <c r="K30" s="37">
        <v>1501430.46</v>
      </c>
      <c r="L30" s="24">
        <v>4</v>
      </c>
    </row>
    <row r="31" spans="1:12" s="23" customFormat="1" ht="24.95" customHeight="1" x14ac:dyDescent="0.25">
      <c r="A31" s="31">
        <v>1</v>
      </c>
      <c r="B31" s="28" t="s">
        <v>254</v>
      </c>
      <c r="C31" s="28" t="s">
        <v>51</v>
      </c>
      <c r="D31" s="29" t="s">
        <v>52</v>
      </c>
      <c r="E31" s="30">
        <v>100000</v>
      </c>
      <c r="F31" s="30">
        <v>0</v>
      </c>
      <c r="G31" s="30">
        <v>0</v>
      </c>
      <c r="H31" s="30">
        <v>0</v>
      </c>
      <c r="I31" s="30">
        <v>0</v>
      </c>
      <c r="J31" s="25">
        <f>(E31+F31+G31)-(H31+I31)</f>
        <v>100000</v>
      </c>
      <c r="K31" s="37">
        <v>100000</v>
      </c>
      <c r="L31" s="24">
        <v>2</v>
      </c>
    </row>
    <row r="32" spans="1:12" s="23" customFormat="1" ht="24.95" customHeight="1" x14ac:dyDescent="0.25">
      <c r="A32" s="31">
        <v>1</v>
      </c>
      <c r="B32" s="28" t="s">
        <v>255</v>
      </c>
      <c r="C32" s="28" t="s">
        <v>35</v>
      </c>
      <c r="D32" s="29" t="s">
        <v>36</v>
      </c>
      <c r="E32" s="30">
        <v>21000</v>
      </c>
      <c r="F32" s="30">
        <v>0</v>
      </c>
      <c r="G32" s="30">
        <v>0</v>
      </c>
      <c r="H32" s="30">
        <v>0</v>
      </c>
      <c r="I32" s="30">
        <v>0</v>
      </c>
      <c r="J32" s="25">
        <f>(E32+F32+G32)-(H32+I32)</f>
        <v>21000</v>
      </c>
      <c r="K32" s="37">
        <v>21000</v>
      </c>
      <c r="L32" s="24">
        <v>2</v>
      </c>
    </row>
    <row r="33" spans="1:12" s="23" customFormat="1" ht="24.95" customHeight="1" x14ac:dyDescent="0.25">
      <c r="A33" s="31">
        <v>1</v>
      </c>
      <c r="B33" s="28" t="s">
        <v>255</v>
      </c>
      <c r="C33" s="28" t="s">
        <v>57</v>
      </c>
      <c r="D33" s="29" t="s">
        <v>58</v>
      </c>
      <c r="E33" s="30">
        <v>0</v>
      </c>
      <c r="F33" s="30">
        <v>10000</v>
      </c>
      <c r="G33" s="30">
        <v>0</v>
      </c>
      <c r="H33" s="30">
        <v>0</v>
      </c>
      <c r="I33" s="30">
        <v>0</v>
      </c>
      <c r="J33" s="25">
        <f>(E33+F33+G33)-(H33+I33)</f>
        <v>10000</v>
      </c>
      <c r="K33" s="37">
        <v>10000</v>
      </c>
      <c r="L33" s="24">
        <v>1</v>
      </c>
    </row>
    <row r="34" spans="1:12" s="23" customFormat="1" ht="24.95" customHeight="1" x14ac:dyDescent="0.25">
      <c r="A34" s="31">
        <v>1</v>
      </c>
      <c r="B34" s="28" t="s">
        <v>255</v>
      </c>
      <c r="C34" s="28" t="s">
        <v>85</v>
      </c>
      <c r="D34" s="29" t="s">
        <v>86</v>
      </c>
      <c r="E34" s="30">
        <v>422772.11</v>
      </c>
      <c r="F34" s="30">
        <v>0</v>
      </c>
      <c r="G34" s="30">
        <v>0</v>
      </c>
      <c r="H34" s="30">
        <v>5766.36</v>
      </c>
      <c r="I34" s="30">
        <v>0</v>
      </c>
      <c r="J34" s="25">
        <f>(E34+F34+G34)-(H34+I34)</f>
        <v>417005.75</v>
      </c>
      <c r="K34" s="37">
        <v>417005.75</v>
      </c>
      <c r="L34" s="24">
        <v>4</v>
      </c>
    </row>
    <row r="35" spans="1:12" s="23" customFormat="1" ht="24.95" customHeight="1" x14ac:dyDescent="0.25">
      <c r="A35" s="31">
        <v>1</v>
      </c>
      <c r="B35" s="28" t="s">
        <v>253</v>
      </c>
      <c r="C35" s="28" t="s">
        <v>31</v>
      </c>
      <c r="D35" s="29" t="s">
        <v>32</v>
      </c>
      <c r="E35" s="30">
        <v>3928653.12</v>
      </c>
      <c r="F35" s="30">
        <v>750000</v>
      </c>
      <c r="G35" s="30">
        <v>100000</v>
      </c>
      <c r="H35" s="30">
        <v>2307831.73</v>
      </c>
      <c r="I35" s="30">
        <v>0</v>
      </c>
      <c r="J35" s="25">
        <f>(E35+F35+G35)-(H35+I35)</f>
        <v>2470821.39</v>
      </c>
      <c r="K35" s="37">
        <v>2470821.39</v>
      </c>
      <c r="L35" s="24">
        <v>4</v>
      </c>
    </row>
    <row r="36" spans="1:12" s="23" customFormat="1" ht="24.95" customHeight="1" x14ac:dyDescent="0.25">
      <c r="A36" s="31">
        <v>1</v>
      </c>
      <c r="B36" s="28" t="s">
        <v>253</v>
      </c>
      <c r="C36" s="28" t="s">
        <v>49</v>
      </c>
      <c r="D36" s="29" t="s">
        <v>50</v>
      </c>
      <c r="E36" s="30">
        <v>0</v>
      </c>
      <c r="F36" s="30">
        <v>300000</v>
      </c>
      <c r="G36" s="30">
        <v>0</v>
      </c>
      <c r="H36" s="30">
        <v>0</v>
      </c>
      <c r="I36" s="30">
        <v>0</v>
      </c>
      <c r="J36" s="25">
        <f>(E36+F36+G36)-(H36+I36)</f>
        <v>300000</v>
      </c>
      <c r="K36" s="37">
        <v>300000</v>
      </c>
      <c r="L36" s="24">
        <v>4</v>
      </c>
    </row>
    <row r="37" spans="1:12" s="23" customFormat="1" ht="24.95" customHeight="1" x14ac:dyDescent="0.25">
      <c r="A37" s="31">
        <v>1</v>
      </c>
      <c r="B37" s="28" t="s">
        <v>252</v>
      </c>
      <c r="C37" s="28" t="s">
        <v>23</v>
      </c>
      <c r="D37" s="29" t="s">
        <v>24</v>
      </c>
      <c r="E37" s="30">
        <v>38183.519999999997</v>
      </c>
      <c r="F37" s="30">
        <v>0</v>
      </c>
      <c r="G37" s="30">
        <v>0</v>
      </c>
      <c r="H37" s="30">
        <v>0</v>
      </c>
      <c r="I37" s="30">
        <v>0</v>
      </c>
      <c r="J37" s="25">
        <f>(E37+F37+G37)-(H37+I37)</f>
        <v>38183.519999999997</v>
      </c>
      <c r="K37" s="37">
        <v>38183.519999999997</v>
      </c>
      <c r="L37" s="24">
        <v>5</v>
      </c>
    </row>
    <row r="38" spans="1:12" s="23" customFormat="1" ht="24.95" customHeight="1" x14ac:dyDescent="0.25">
      <c r="A38" s="31">
        <v>1</v>
      </c>
      <c r="B38" s="28" t="s">
        <v>252</v>
      </c>
      <c r="C38" s="28" t="s">
        <v>25</v>
      </c>
      <c r="D38" s="29" t="s">
        <v>26</v>
      </c>
      <c r="E38" s="30">
        <v>0</v>
      </c>
      <c r="F38" s="30">
        <v>105950</v>
      </c>
      <c r="G38" s="30">
        <v>0</v>
      </c>
      <c r="H38" s="30">
        <v>0</v>
      </c>
      <c r="I38" s="30">
        <v>100000</v>
      </c>
      <c r="J38" s="25">
        <f>(E38+F38+G38)-(H38+I38)</f>
        <v>5950</v>
      </c>
      <c r="K38" s="37">
        <v>5950</v>
      </c>
      <c r="L38" s="24">
        <v>2</v>
      </c>
    </row>
    <row r="39" spans="1:12" s="23" customFormat="1" ht="24.95" customHeight="1" x14ac:dyDescent="0.25">
      <c r="A39" s="31">
        <v>1</v>
      </c>
      <c r="B39" s="28" t="s">
        <v>252</v>
      </c>
      <c r="C39" s="28" t="s">
        <v>27</v>
      </c>
      <c r="D39" s="29" t="s">
        <v>28</v>
      </c>
      <c r="E39" s="30">
        <v>0</v>
      </c>
      <c r="F39" s="30">
        <v>663800</v>
      </c>
      <c r="G39" s="30">
        <v>0</v>
      </c>
      <c r="H39" s="30">
        <v>0</v>
      </c>
      <c r="I39" s="30">
        <v>400000</v>
      </c>
      <c r="J39" s="25">
        <f>(E39+F39+G39)-(H39+I39)</f>
        <v>263800</v>
      </c>
      <c r="K39" s="37">
        <v>263800</v>
      </c>
      <c r="L39" s="24">
        <v>2</v>
      </c>
    </row>
    <row r="40" spans="1:12" s="23" customFormat="1" ht="24.95" customHeight="1" x14ac:dyDescent="0.25">
      <c r="A40" s="31">
        <v>1</v>
      </c>
      <c r="B40" s="28" t="s">
        <v>252</v>
      </c>
      <c r="C40" s="28" t="s">
        <v>29</v>
      </c>
      <c r="D40" s="29" t="s">
        <v>30</v>
      </c>
      <c r="E40" s="30">
        <v>34034</v>
      </c>
      <c r="F40" s="30">
        <v>0</v>
      </c>
      <c r="G40" s="30">
        <v>0</v>
      </c>
      <c r="H40" s="30">
        <v>13613.6</v>
      </c>
      <c r="I40" s="30">
        <v>0</v>
      </c>
      <c r="J40" s="25">
        <f>(E40+F40+G40)-(H40+I40)</f>
        <v>20420.400000000001</v>
      </c>
      <c r="K40" s="37">
        <v>20420.400000000001</v>
      </c>
      <c r="L40" s="24">
        <v>2</v>
      </c>
    </row>
    <row r="41" spans="1:12" s="23" customFormat="1" ht="24.95" customHeight="1" x14ac:dyDescent="0.25">
      <c r="A41" s="31">
        <v>1</v>
      </c>
      <c r="B41" s="28" t="s">
        <v>252</v>
      </c>
      <c r="C41" s="28" t="s">
        <v>59</v>
      </c>
      <c r="D41" s="29" t="s">
        <v>60</v>
      </c>
      <c r="E41" s="30">
        <v>0</v>
      </c>
      <c r="F41" s="30">
        <v>100000</v>
      </c>
      <c r="G41" s="30">
        <v>0</v>
      </c>
      <c r="H41" s="30">
        <v>0</v>
      </c>
      <c r="I41" s="30">
        <v>0</v>
      </c>
      <c r="J41" s="25">
        <f>(E41+F41+G41)-(H41+I41)</f>
        <v>100000</v>
      </c>
      <c r="K41" s="37">
        <v>100000</v>
      </c>
      <c r="L41" s="24">
        <v>2</v>
      </c>
    </row>
    <row r="42" spans="1:12" s="23" customFormat="1" ht="24.95" customHeight="1" x14ac:dyDescent="0.25">
      <c r="A42" s="31">
        <v>1</v>
      </c>
      <c r="B42" s="28" t="s">
        <v>267</v>
      </c>
      <c r="C42" s="28" t="s">
        <v>127</v>
      </c>
      <c r="D42" s="29" t="s">
        <v>128</v>
      </c>
      <c r="E42" s="30">
        <v>11602.5</v>
      </c>
      <c r="F42" s="30">
        <v>12000</v>
      </c>
      <c r="G42" s="30">
        <v>0</v>
      </c>
      <c r="H42" s="30">
        <v>11602.5</v>
      </c>
      <c r="I42" s="30">
        <v>0</v>
      </c>
      <c r="J42" s="25">
        <f>(E42+F42+G42)-(H42+I42)</f>
        <v>12000</v>
      </c>
      <c r="K42" s="37">
        <v>12000</v>
      </c>
      <c r="L42" s="24">
        <v>2</v>
      </c>
    </row>
    <row r="43" spans="1:12" s="23" customFormat="1" ht="24.95" customHeight="1" x14ac:dyDescent="0.25">
      <c r="A43" s="31">
        <v>1</v>
      </c>
      <c r="B43" s="28" t="s">
        <v>267</v>
      </c>
      <c r="C43" s="28" t="s">
        <v>133</v>
      </c>
      <c r="D43" s="29" t="s">
        <v>134</v>
      </c>
      <c r="E43" s="30">
        <v>0</v>
      </c>
      <c r="F43" s="30">
        <v>40000</v>
      </c>
      <c r="G43" s="30">
        <v>0</v>
      </c>
      <c r="H43" s="30">
        <v>0</v>
      </c>
      <c r="I43" s="30">
        <v>0</v>
      </c>
      <c r="J43" s="25">
        <f>(E43+F43+G43)-(H43+I43)</f>
        <v>40000</v>
      </c>
      <c r="K43" s="37">
        <v>40000</v>
      </c>
      <c r="L43" s="24" t="s">
        <v>298</v>
      </c>
    </row>
    <row r="44" spans="1:12" s="23" customFormat="1" ht="24.95" customHeight="1" x14ac:dyDescent="0.25">
      <c r="A44" s="31">
        <v>1</v>
      </c>
      <c r="B44" s="28" t="s">
        <v>258</v>
      </c>
      <c r="C44" s="28" t="s">
        <v>39</v>
      </c>
      <c r="D44" s="29" t="s">
        <v>40</v>
      </c>
      <c r="E44" s="30">
        <v>180109.31</v>
      </c>
      <c r="F44" s="30">
        <v>940000</v>
      </c>
      <c r="G44" s="30">
        <v>0</v>
      </c>
      <c r="H44" s="30">
        <v>10918.48</v>
      </c>
      <c r="I44" s="30">
        <v>0</v>
      </c>
      <c r="J44" s="25">
        <f>(E44+F44+G44)-(H44+I44)</f>
        <v>1109190.83</v>
      </c>
      <c r="K44" s="38">
        <v>1109190.83</v>
      </c>
      <c r="L44" s="24">
        <v>2</v>
      </c>
    </row>
    <row r="45" spans="1:12" s="23" customFormat="1" ht="24.95" customHeight="1" x14ac:dyDescent="0.25">
      <c r="A45" s="31">
        <v>2</v>
      </c>
      <c r="B45" s="28" t="s">
        <v>265</v>
      </c>
      <c r="C45" s="28" t="s">
        <v>119</v>
      </c>
      <c r="D45" s="29" t="s">
        <v>120</v>
      </c>
      <c r="E45" s="30">
        <v>-209000</v>
      </c>
      <c r="F45" s="30">
        <v>0</v>
      </c>
      <c r="G45" s="30">
        <v>0</v>
      </c>
      <c r="H45" s="30">
        <v>0</v>
      </c>
      <c r="I45" s="30">
        <v>0</v>
      </c>
      <c r="J45" s="25">
        <f>(E45+F45+G45)-(H45+I45)</f>
        <v>-209000</v>
      </c>
      <c r="K45" s="37">
        <v>541</v>
      </c>
      <c r="L45" s="24">
        <v>2</v>
      </c>
    </row>
    <row r="46" spans="1:12" s="23" customFormat="1" ht="24.95" customHeight="1" x14ac:dyDescent="0.25">
      <c r="A46" s="31">
        <v>2</v>
      </c>
      <c r="B46" s="28" t="s">
        <v>265</v>
      </c>
      <c r="C46" s="28" t="s">
        <v>121</v>
      </c>
      <c r="D46" s="29" t="s">
        <v>122</v>
      </c>
      <c r="E46" s="30">
        <v>-628312</v>
      </c>
      <c r="F46" s="30">
        <v>0</v>
      </c>
      <c r="G46" s="30">
        <v>0</v>
      </c>
      <c r="H46" s="30">
        <v>0</v>
      </c>
      <c r="I46" s="30">
        <v>0</v>
      </c>
      <c r="J46" s="25">
        <f>(E46+F46+G46)-(H46+I46)</f>
        <v>-628312</v>
      </c>
      <c r="K46" s="37">
        <v>-502650</v>
      </c>
      <c r="L46" s="24">
        <v>2</v>
      </c>
    </row>
    <row r="47" spans="1:12" s="23" customFormat="1" ht="24.95" customHeight="1" x14ac:dyDescent="0.25">
      <c r="A47" s="31">
        <v>2</v>
      </c>
      <c r="B47" s="28" t="s">
        <v>265</v>
      </c>
      <c r="C47" s="28" t="s">
        <v>123</v>
      </c>
      <c r="D47" s="29" t="s">
        <v>124</v>
      </c>
      <c r="E47" s="30">
        <v>-5450902</v>
      </c>
      <c r="F47" s="30">
        <v>-5010330</v>
      </c>
      <c r="G47" s="30">
        <v>0</v>
      </c>
      <c r="H47" s="30">
        <v>0</v>
      </c>
      <c r="I47" s="30">
        <v>0</v>
      </c>
      <c r="J47" s="25">
        <f>F47</f>
        <v>-5010330</v>
      </c>
      <c r="K47" s="37">
        <v>-5010330</v>
      </c>
      <c r="L47" s="24">
        <v>1</v>
      </c>
    </row>
    <row r="48" spans="1:12" s="23" customFormat="1" ht="24.95" customHeight="1" x14ac:dyDescent="0.25">
      <c r="A48" s="31">
        <v>2</v>
      </c>
      <c r="B48" s="28" t="s">
        <v>268</v>
      </c>
      <c r="C48" s="28" t="s">
        <v>87</v>
      </c>
      <c r="D48" s="29" t="s">
        <v>88</v>
      </c>
      <c r="E48" s="30">
        <v>0</v>
      </c>
      <c r="F48" s="30">
        <v>12000</v>
      </c>
      <c r="G48" s="30">
        <v>0</v>
      </c>
      <c r="H48" s="30">
        <v>0</v>
      </c>
      <c r="I48" s="30">
        <v>0</v>
      </c>
      <c r="J48" s="25">
        <f>(E48+F48+G48)-(H48+I48)</f>
        <v>12000</v>
      </c>
      <c r="K48" s="37">
        <v>12000</v>
      </c>
      <c r="L48" s="24">
        <v>1</v>
      </c>
    </row>
    <row r="49" spans="1:12" s="23" customFormat="1" ht="24.95" customHeight="1" x14ac:dyDescent="0.25">
      <c r="A49" s="31">
        <v>2</v>
      </c>
      <c r="B49" s="28" t="s">
        <v>268</v>
      </c>
      <c r="C49" s="28" t="s">
        <v>89</v>
      </c>
      <c r="D49" s="29" t="s">
        <v>90</v>
      </c>
      <c r="E49" s="30">
        <v>2854.78</v>
      </c>
      <c r="F49" s="30">
        <v>0</v>
      </c>
      <c r="G49" s="30">
        <v>0</v>
      </c>
      <c r="H49" s="30">
        <v>1296.3900000000001</v>
      </c>
      <c r="I49" s="30">
        <v>0</v>
      </c>
      <c r="J49" s="25">
        <f>(E49+F49+G49)-(H49+I49)</f>
        <v>1558.39</v>
      </c>
      <c r="K49" s="37">
        <v>1132.3399999999999</v>
      </c>
      <c r="L49" s="24">
        <v>5</v>
      </c>
    </row>
    <row r="50" spans="1:12" s="23" customFormat="1" ht="24.95" customHeight="1" x14ac:dyDescent="0.25">
      <c r="A50" s="31">
        <v>2</v>
      </c>
      <c r="B50" s="28" t="s">
        <v>268</v>
      </c>
      <c r="C50" s="28" t="s">
        <v>91</v>
      </c>
      <c r="D50" s="29" t="s">
        <v>92</v>
      </c>
      <c r="E50" s="30">
        <v>16000</v>
      </c>
      <c r="F50" s="30">
        <v>32000</v>
      </c>
      <c r="G50" s="30">
        <v>0</v>
      </c>
      <c r="H50" s="30">
        <v>16000</v>
      </c>
      <c r="I50" s="30">
        <v>2721.45</v>
      </c>
      <c r="J50" s="25">
        <f>(E50+F50+G50)-(H50+I50)</f>
        <v>29278.55</v>
      </c>
      <c r="K50" s="37">
        <v>24600</v>
      </c>
      <c r="L50" s="24">
        <v>2</v>
      </c>
    </row>
    <row r="51" spans="1:12" s="23" customFormat="1" ht="24.95" customHeight="1" x14ac:dyDescent="0.25">
      <c r="A51" s="31">
        <v>2</v>
      </c>
      <c r="B51" s="28" t="s">
        <v>268</v>
      </c>
      <c r="C51" s="28" t="s">
        <v>95</v>
      </c>
      <c r="D51" s="29" t="s">
        <v>96</v>
      </c>
      <c r="E51" s="30">
        <v>0</v>
      </c>
      <c r="F51" s="30">
        <v>7000</v>
      </c>
      <c r="G51" s="30">
        <v>0</v>
      </c>
      <c r="H51" s="30">
        <v>0</v>
      </c>
      <c r="I51" s="30">
        <v>0</v>
      </c>
      <c r="J51" s="25">
        <f>(E51+F51+G51)-(H51+I51)</f>
        <v>7000</v>
      </c>
      <c r="K51" s="37">
        <v>7000</v>
      </c>
      <c r="L51" s="24">
        <v>2</v>
      </c>
    </row>
    <row r="52" spans="1:12" s="23" customFormat="1" ht="24.95" customHeight="1" x14ac:dyDescent="0.25">
      <c r="A52" s="31">
        <v>2</v>
      </c>
      <c r="B52" s="28" t="s">
        <v>268</v>
      </c>
      <c r="C52" s="28" t="s">
        <v>101</v>
      </c>
      <c r="D52" s="29" t="s">
        <v>102</v>
      </c>
      <c r="E52" s="30">
        <v>0</v>
      </c>
      <c r="F52" s="30">
        <v>21000</v>
      </c>
      <c r="G52" s="30">
        <v>0</v>
      </c>
      <c r="H52" s="30">
        <v>0</v>
      </c>
      <c r="I52" s="30">
        <v>17618.84</v>
      </c>
      <c r="J52" s="25">
        <f>(E52+F52+G52)-(H52+I52)</f>
        <v>3381.16</v>
      </c>
      <c r="K52" s="37">
        <v>2840</v>
      </c>
      <c r="L52" s="24">
        <v>2</v>
      </c>
    </row>
    <row r="53" spans="1:12" s="23" customFormat="1" ht="24.95" customHeight="1" x14ac:dyDescent="0.25">
      <c r="A53" s="31">
        <v>2</v>
      </c>
      <c r="B53" s="28" t="s">
        <v>268</v>
      </c>
      <c r="C53" s="28" t="s">
        <v>105</v>
      </c>
      <c r="D53" s="29" t="s">
        <v>106</v>
      </c>
      <c r="E53" s="30">
        <v>0</v>
      </c>
      <c r="F53" s="30">
        <v>12000</v>
      </c>
      <c r="G53" s="30">
        <v>0</v>
      </c>
      <c r="H53" s="30">
        <v>0</v>
      </c>
      <c r="I53" s="30">
        <v>10528.03</v>
      </c>
      <c r="J53" s="25">
        <f>(E53+F53+G53)-(H53+I53)</f>
        <v>1471.9699999999993</v>
      </c>
      <c r="K53" s="37">
        <v>1230</v>
      </c>
      <c r="L53" s="24">
        <v>2</v>
      </c>
    </row>
    <row r="54" spans="1:12" s="23" customFormat="1" ht="24.95" customHeight="1" x14ac:dyDescent="0.25">
      <c r="A54" s="31">
        <v>2</v>
      </c>
      <c r="B54" s="28" t="s">
        <v>268</v>
      </c>
      <c r="C54" s="28" t="s">
        <v>107</v>
      </c>
      <c r="D54" s="29" t="s">
        <v>108</v>
      </c>
      <c r="E54" s="30">
        <v>2400</v>
      </c>
      <c r="F54" s="30">
        <v>11000</v>
      </c>
      <c r="G54" s="30">
        <v>0</v>
      </c>
      <c r="H54" s="30">
        <v>2400</v>
      </c>
      <c r="I54" s="30">
        <v>8133.52</v>
      </c>
      <c r="J54" s="25">
        <f>(E54+F54+G54)-(H54+I54)</f>
        <v>2866.4799999999996</v>
      </c>
      <c r="K54" s="37">
        <v>2400</v>
      </c>
      <c r="L54" s="24">
        <v>2</v>
      </c>
    </row>
    <row r="55" spans="1:12" s="23" customFormat="1" ht="24.95" customHeight="1" x14ac:dyDescent="0.25">
      <c r="A55" s="31">
        <v>2</v>
      </c>
      <c r="B55" s="28" t="s">
        <v>268</v>
      </c>
      <c r="C55" s="28" t="s">
        <v>141</v>
      </c>
      <c r="D55" s="29" t="s">
        <v>142</v>
      </c>
      <c r="E55" s="30">
        <v>1552651.74</v>
      </c>
      <c r="F55" s="30">
        <v>900000</v>
      </c>
      <c r="G55" s="30">
        <v>0</v>
      </c>
      <c r="H55" s="30">
        <v>0</v>
      </c>
      <c r="I55" s="30">
        <v>0</v>
      </c>
      <c r="J55" s="25">
        <f>(E55+F55+G55)-(H55+I55)</f>
        <v>2452651.7400000002</v>
      </c>
      <c r="K55" s="37">
        <v>2452651.7400000002</v>
      </c>
      <c r="L55" s="24">
        <v>2</v>
      </c>
    </row>
    <row r="56" spans="1:12" s="23" customFormat="1" ht="24.95" customHeight="1" x14ac:dyDescent="0.25">
      <c r="A56" s="31">
        <v>2</v>
      </c>
      <c r="B56" s="28" t="s">
        <v>271</v>
      </c>
      <c r="C56" s="28" t="s">
        <v>109</v>
      </c>
      <c r="D56" s="29" t="s">
        <v>110</v>
      </c>
      <c r="E56" s="30">
        <v>1500</v>
      </c>
      <c r="F56" s="30">
        <v>2500</v>
      </c>
      <c r="G56" s="30">
        <v>0</v>
      </c>
      <c r="H56" s="30">
        <v>1500</v>
      </c>
      <c r="I56" s="30">
        <v>503.77</v>
      </c>
      <c r="J56" s="25">
        <f>(E56+F56+G56)-(H56+I56)</f>
        <v>1996.23</v>
      </c>
      <c r="K56" s="37">
        <v>1670</v>
      </c>
      <c r="L56" s="24">
        <v>2</v>
      </c>
    </row>
    <row r="57" spans="1:12" s="23" customFormat="1" ht="24.95" customHeight="1" x14ac:dyDescent="0.25">
      <c r="A57" s="31">
        <v>2</v>
      </c>
      <c r="B57" s="28" t="s">
        <v>269</v>
      </c>
      <c r="C57" s="28" t="s">
        <v>111</v>
      </c>
      <c r="D57" s="29" t="s">
        <v>112</v>
      </c>
      <c r="E57" s="30">
        <v>1000</v>
      </c>
      <c r="F57" s="30">
        <v>1000</v>
      </c>
      <c r="G57" s="30">
        <v>0</v>
      </c>
      <c r="H57" s="30">
        <v>422.75</v>
      </c>
      <c r="I57" s="30">
        <v>0</v>
      </c>
      <c r="J57" s="25">
        <f>(E57+F57+G57)-(H57+I57)</f>
        <v>1577.25</v>
      </c>
      <c r="K57" s="37">
        <v>1325</v>
      </c>
      <c r="L57" s="24">
        <v>2</v>
      </c>
    </row>
    <row r="58" spans="1:12" s="23" customFormat="1" ht="24.95" customHeight="1" x14ac:dyDescent="0.25">
      <c r="A58" s="31">
        <v>2</v>
      </c>
      <c r="B58" s="28" t="s">
        <v>272</v>
      </c>
      <c r="C58" s="28" t="s">
        <v>97</v>
      </c>
      <c r="D58" s="29" t="s">
        <v>98</v>
      </c>
      <c r="E58" s="30">
        <v>0</v>
      </c>
      <c r="F58" s="30">
        <v>5500</v>
      </c>
      <c r="G58" s="30">
        <v>0</v>
      </c>
      <c r="H58" s="30">
        <v>0</v>
      </c>
      <c r="I58" s="30">
        <v>0</v>
      </c>
      <c r="J58" s="25">
        <f>(E58+F58+G58)-(H58+I58)</f>
        <v>5500</v>
      </c>
      <c r="K58" s="37">
        <v>5500</v>
      </c>
      <c r="L58" s="24">
        <v>2</v>
      </c>
    </row>
    <row r="59" spans="1:12" s="23" customFormat="1" ht="24.95" customHeight="1" x14ac:dyDescent="0.25">
      <c r="A59" s="31">
        <v>2</v>
      </c>
      <c r="B59" s="28" t="s">
        <v>272</v>
      </c>
      <c r="C59" s="28" t="s">
        <v>113</v>
      </c>
      <c r="D59" s="29" t="s">
        <v>114</v>
      </c>
      <c r="E59" s="30">
        <v>2800</v>
      </c>
      <c r="F59" s="30">
        <v>3000</v>
      </c>
      <c r="G59" s="30">
        <v>0</v>
      </c>
      <c r="H59" s="30">
        <v>2382.12</v>
      </c>
      <c r="I59" s="30">
        <v>0</v>
      </c>
      <c r="J59" s="25">
        <f>(E59+F59+G59)-(H59+I59)</f>
        <v>3417.88</v>
      </c>
      <c r="K59" s="37">
        <v>2872</v>
      </c>
      <c r="L59" s="24">
        <v>2</v>
      </c>
    </row>
    <row r="60" spans="1:12" s="23" customFormat="1" ht="24.95" customHeight="1" x14ac:dyDescent="0.25">
      <c r="A60" s="31">
        <v>2</v>
      </c>
      <c r="B60" s="28" t="s">
        <v>270</v>
      </c>
      <c r="C60" s="28" t="s">
        <v>93</v>
      </c>
      <c r="D60" s="29" t="s">
        <v>94</v>
      </c>
      <c r="E60" s="30">
        <v>38505</v>
      </c>
      <c r="F60" s="30">
        <v>0</v>
      </c>
      <c r="G60" s="30">
        <v>0</v>
      </c>
      <c r="H60" s="30">
        <v>0</v>
      </c>
      <c r="I60" s="30">
        <v>0</v>
      </c>
      <c r="J60" s="25">
        <f>(E60+F60+G60)-(H60+I60)</f>
        <v>38505</v>
      </c>
      <c r="K60" s="37">
        <v>38505</v>
      </c>
      <c r="L60" s="47">
        <v>2</v>
      </c>
    </row>
    <row r="61" spans="1:12" s="23" customFormat="1" ht="24.95" customHeight="1" x14ac:dyDescent="0.25">
      <c r="A61" s="31">
        <v>2</v>
      </c>
      <c r="B61" s="28" t="s">
        <v>270</v>
      </c>
      <c r="C61" s="28" t="s">
        <v>99</v>
      </c>
      <c r="D61" s="29" t="s">
        <v>100</v>
      </c>
      <c r="E61" s="30">
        <v>0</v>
      </c>
      <c r="F61" s="30">
        <v>1500</v>
      </c>
      <c r="G61" s="30">
        <v>0</v>
      </c>
      <c r="H61" s="30">
        <v>0</v>
      </c>
      <c r="I61" s="30">
        <v>0</v>
      </c>
      <c r="J61" s="25">
        <f>(E61+F61+G61)-(H61+I61)</f>
        <v>1500</v>
      </c>
      <c r="K61" s="37">
        <v>1500</v>
      </c>
      <c r="L61" s="24">
        <v>2</v>
      </c>
    </row>
    <row r="62" spans="1:12" s="23" customFormat="1" ht="24.95" customHeight="1" x14ac:dyDescent="0.25">
      <c r="A62" s="31">
        <v>2</v>
      </c>
      <c r="B62" s="28" t="s">
        <v>270</v>
      </c>
      <c r="C62" s="28" t="s">
        <v>115</v>
      </c>
      <c r="D62" s="29" t="s">
        <v>116</v>
      </c>
      <c r="E62" s="30">
        <v>2600</v>
      </c>
      <c r="F62" s="30">
        <v>3000</v>
      </c>
      <c r="G62" s="30">
        <v>0</v>
      </c>
      <c r="H62" s="30">
        <v>422.74</v>
      </c>
      <c r="I62" s="30">
        <v>0</v>
      </c>
      <c r="J62" s="25">
        <f>(E62+F62+G62)-(H62+I62)</f>
        <v>5177.26</v>
      </c>
      <c r="K62" s="37">
        <v>4350</v>
      </c>
      <c r="L62" s="24">
        <v>2</v>
      </c>
    </row>
    <row r="63" spans="1:12" s="23" customFormat="1" ht="24.95" customHeight="1" x14ac:dyDescent="0.25">
      <c r="A63" s="31">
        <v>2</v>
      </c>
      <c r="B63" s="28" t="s">
        <v>273</v>
      </c>
      <c r="C63" s="28" t="s">
        <v>103</v>
      </c>
      <c r="D63" s="29" t="s">
        <v>104</v>
      </c>
      <c r="E63" s="30">
        <v>0</v>
      </c>
      <c r="F63" s="30">
        <v>32000</v>
      </c>
      <c r="G63" s="30">
        <v>0</v>
      </c>
      <c r="H63" s="30">
        <v>0</v>
      </c>
      <c r="I63" s="30">
        <v>24450.47</v>
      </c>
      <c r="J63" s="25">
        <f>(E63+F63+G63)-(H63+I63)</f>
        <v>7549.5299999999988</v>
      </c>
      <c r="K63" s="37">
        <v>6344</v>
      </c>
      <c r="L63" s="24">
        <v>2</v>
      </c>
    </row>
    <row r="64" spans="1:12" s="23" customFormat="1" ht="24.95" customHeight="1" x14ac:dyDescent="0.25">
      <c r="A64" s="31">
        <v>2</v>
      </c>
      <c r="B64" s="28" t="s">
        <v>273</v>
      </c>
      <c r="C64" s="28" t="s">
        <v>117</v>
      </c>
      <c r="D64" s="29" t="s">
        <v>118</v>
      </c>
      <c r="E64" s="30">
        <v>1100</v>
      </c>
      <c r="F64" s="30">
        <v>1500</v>
      </c>
      <c r="G64" s="30">
        <v>0</v>
      </c>
      <c r="H64" s="30">
        <v>422.75</v>
      </c>
      <c r="I64" s="30">
        <v>0</v>
      </c>
      <c r="J64" s="25">
        <f>(E64+F64+G64)-(H64+I64)</f>
        <v>2177.25</v>
      </c>
      <c r="K64" s="37">
        <v>1820</v>
      </c>
      <c r="L64" s="24">
        <v>2</v>
      </c>
    </row>
    <row r="65" spans="1:12" s="23" customFormat="1" ht="24.95" customHeight="1" x14ac:dyDescent="0.25">
      <c r="A65" s="31">
        <v>4</v>
      </c>
      <c r="B65" s="28" t="s">
        <v>274</v>
      </c>
      <c r="C65" s="28" t="s">
        <v>125</v>
      </c>
      <c r="D65" s="29" t="s">
        <v>126</v>
      </c>
      <c r="E65" s="30">
        <v>60000</v>
      </c>
      <c r="F65" s="30">
        <v>0</v>
      </c>
      <c r="G65" s="30">
        <v>0</v>
      </c>
      <c r="H65" s="30">
        <v>0</v>
      </c>
      <c r="I65" s="30">
        <v>0</v>
      </c>
      <c r="J65" s="25">
        <f>(E65+F65+G65)-(H65+I65)</f>
        <v>60000</v>
      </c>
      <c r="K65" s="37">
        <v>30000</v>
      </c>
      <c r="L65" s="24">
        <v>1</v>
      </c>
    </row>
    <row r="66" spans="1:12" s="23" customFormat="1" ht="24.95" customHeight="1" x14ac:dyDescent="0.25">
      <c r="A66" s="31">
        <v>4</v>
      </c>
      <c r="B66" s="35" t="s">
        <v>276</v>
      </c>
      <c r="C66" s="28" t="s">
        <v>131</v>
      </c>
      <c r="D66" s="29" t="s">
        <v>132</v>
      </c>
      <c r="E66" s="30">
        <v>13874.38</v>
      </c>
      <c r="F66" s="30">
        <v>34000</v>
      </c>
      <c r="G66" s="30">
        <v>0</v>
      </c>
      <c r="H66" s="30">
        <v>13874.38</v>
      </c>
      <c r="I66" s="30">
        <v>16056.03</v>
      </c>
      <c r="J66" s="25">
        <f>(E66+F66+G66)-(H66+I66)</f>
        <v>17943.969999999998</v>
      </c>
      <c r="K66" s="37">
        <v>17943.97</v>
      </c>
      <c r="L66" s="24">
        <v>4</v>
      </c>
    </row>
    <row r="67" spans="1:12" s="23" customFormat="1" ht="24.95" customHeight="1" x14ac:dyDescent="0.25">
      <c r="A67" s="31">
        <v>4</v>
      </c>
      <c r="B67" s="28" t="s">
        <v>276</v>
      </c>
      <c r="C67" s="28" t="s">
        <v>135</v>
      </c>
      <c r="D67" s="29" t="s">
        <v>136</v>
      </c>
      <c r="E67" s="30">
        <v>0</v>
      </c>
      <c r="F67" s="30">
        <v>4500</v>
      </c>
      <c r="G67" s="30">
        <v>0</v>
      </c>
      <c r="H67" s="30">
        <v>0</v>
      </c>
      <c r="I67" s="30">
        <v>0</v>
      </c>
      <c r="J67" s="25">
        <f>(E67+F67+G67)-(H67+I67)</f>
        <v>4500</v>
      </c>
      <c r="K67" s="37">
        <v>4500</v>
      </c>
      <c r="L67" s="24">
        <v>2</v>
      </c>
    </row>
    <row r="68" spans="1:12" s="23" customFormat="1" ht="24.95" customHeight="1" x14ac:dyDescent="0.25">
      <c r="A68" s="31">
        <v>4</v>
      </c>
      <c r="B68" s="28" t="s">
        <v>276</v>
      </c>
      <c r="C68" s="28" t="s">
        <v>137</v>
      </c>
      <c r="D68" s="29" t="s">
        <v>138</v>
      </c>
      <c r="E68" s="30">
        <v>0</v>
      </c>
      <c r="F68" s="30">
        <v>5000</v>
      </c>
      <c r="G68" s="30">
        <v>0</v>
      </c>
      <c r="H68" s="30">
        <v>0</v>
      </c>
      <c r="I68" s="30">
        <v>4455.4799999999996</v>
      </c>
      <c r="J68" s="25">
        <f>(E68+F68+G68)-(H68+I68)</f>
        <v>544.52000000000044</v>
      </c>
      <c r="K68" s="37">
        <v>544.52</v>
      </c>
      <c r="L68" s="24">
        <v>2</v>
      </c>
    </row>
    <row r="69" spans="1:12" s="23" customFormat="1" ht="24.95" customHeight="1" x14ac:dyDescent="0.25">
      <c r="A69" s="31">
        <v>4</v>
      </c>
      <c r="B69" s="28" t="s">
        <v>277</v>
      </c>
      <c r="C69" s="28" t="s">
        <v>139</v>
      </c>
      <c r="D69" s="29" t="s">
        <v>140</v>
      </c>
      <c r="E69" s="30">
        <v>622.92999999999995</v>
      </c>
      <c r="F69" s="30">
        <v>1500</v>
      </c>
      <c r="G69" s="30">
        <v>0</v>
      </c>
      <c r="H69" s="30">
        <v>622.92999999999995</v>
      </c>
      <c r="I69" s="30">
        <v>816.44</v>
      </c>
      <c r="J69" s="25">
        <f>(E69+F69+G69)-(H69+I69)</f>
        <v>683.56</v>
      </c>
      <c r="K69" s="37">
        <v>683.56</v>
      </c>
      <c r="L69" s="24">
        <v>2</v>
      </c>
    </row>
    <row r="70" spans="1:12" s="23" customFormat="1" ht="24.95" customHeight="1" x14ac:dyDescent="0.25">
      <c r="A70" s="31">
        <v>5</v>
      </c>
      <c r="B70" s="28" t="s">
        <v>288</v>
      </c>
      <c r="C70" s="28" t="s">
        <v>173</v>
      </c>
      <c r="D70" s="29" t="s">
        <v>174</v>
      </c>
      <c r="E70" s="30">
        <v>0</v>
      </c>
      <c r="F70" s="30">
        <v>30000</v>
      </c>
      <c r="G70" s="30">
        <v>0</v>
      </c>
      <c r="H70" s="30">
        <v>0</v>
      </c>
      <c r="I70" s="30">
        <v>0</v>
      </c>
      <c r="J70" s="25">
        <f>(E70+F70+G70)-(H70+I70)</f>
        <v>30000</v>
      </c>
      <c r="K70" s="37">
        <v>2000</v>
      </c>
      <c r="L70" s="24">
        <v>5</v>
      </c>
    </row>
    <row r="71" spans="1:12" s="23" customFormat="1" ht="24.95" customHeight="1" x14ac:dyDescent="0.25">
      <c r="A71" s="31">
        <v>5</v>
      </c>
      <c r="B71" s="28" t="s">
        <v>292</v>
      </c>
      <c r="C71" s="28" t="s">
        <v>149</v>
      </c>
      <c r="D71" s="29" t="s">
        <v>150</v>
      </c>
      <c r="E71" s="30">
        <v>80000</v>
      </c>
      <c r="F71" s="30">
        <v>0</v>
      </c>
      <c r="G71" s="30">
        <v>0</v>
      </c>
      <c r="H71" s="30">
        <v>4499.3100000000004</v>
      </c>
      <c r="I71" s="30">
        <v>0</v>
      </c>
      <c r="J71" s="25">
        <f>(E71+F71+G71)-(H71+I71)</f>
        <v>75500.69</v>
      </c>
      <c r="K71" s="37">
        <v>40000</v>
      </c>
      <c r="L71" s="24">
        <v>2</v>
      </c>
    </row>
    <row r="72" spans="1:12" s="23" customFormat="1" ht="24.95" customHeight="1" x14ac:dyDescent="0.25">
      <c r="A72" s="31">
        <v>5</v>
      </c>
      <c r="B72" s="28" t="s">
        <v>289</v>
      </c>
      <c r="C72" s="28" t="s">
        <v>151</v>
      </c>
      <c r="D72" s="29" t="s">
        <v>152</v>
      </c>
      <c r="E72" s="30">
        <v>252775.24</v>
      </c>
      <c r="F72" s="30">
        <v>0</v>
      </c>
      <c r="G72" s="30">
        <v>0</v>
      </c>
      <c r="H72" s="30">
        <v>0</v>
      </c>
      <c r="I72" s="30">
        <v>0</v>
      </c>
      <c r="J72" s="25">
        <f>(E72+F72+G72)-(H72+I72)</f>
        <v>252775.24</v>
      </c>
      <c r="K72" s="37">
        <v>252775.24</v>
      </c>
      <c r="L72" s="24">
        <v>3</v>
      </c>
    </row>
    <row r="73" spans="1:12" s="23" customFormat="1" ht="24.95" customHeight="1" x14ac:dyDescent="0.25">
      <c r="A73" s="31">
        <v>5</v>
      </c>
      <c r="B73" s="28" t="s">
        <v>289</v>
      </c>
      <c r="C73" s="28" t="s">
        <v>153</v>
      </c>
      <c r="D73" s="29" t="s">
        <v>154</v>
      </c>
      <c r="E73" s="30">
        <v>49027.81</v>
      </c>
      <c r="F73" s="30">
        <v>0</v>
      </c>
      <c r="G73" s="30">
        <v>0</v>
      </c>
      <c r="H73" s="30">
        <v>16898</v>
      </c>
      <c r="I73" s="30">
        <v>0</v>
      </c>
      <c r="J73" s="25">
        <f>(E73+F73+G73)-(H73+I73)</f>
        <v>32129.809999999998</v>
      </c>
      <c r="K73" s="37">
        <v>32129.81</v>
      </c>
      <c r="L73" s="24">
        <v>4</v>
      </c>
    </row>
    <row r="74" spans="1:12" s="23" customFormat="1" ht="24.95" customHeight="1" x14ac:dyDescent="0.25">
      <c r="A74" s="31">
        <v>5</v>
      </c>
      <c r="B74" s="28" t="s">
        <v>289</v>
      </c>
      <c r="C74" s="28" t="s">
        <v>155</v>
      </c>
      <c r="D74" s="29" t="s">
        <v>156</v>
      </c>
      <c r="E74" s="30">
        <v>27500</v>
      </c>
      <c r="F74" s="30">
        <v>0</v>
      </c>
      <c r="G74" s="30">
        <v>0</v>
      </c>
      <c r="H74" s="30">
        <v>0</v>
      </c>
      <c r="I74" s="30">
        <v>0</v>
      </c>
      <c r="J74" s="25">
        <f>(E74+F74+G74)-(H74+I74)</f>
        <v>27500</v>
      </c>
      <c r="K74" s="37">
        <v>27500</v>
      </c>
      <c r="L74" s="24">
        <v>4</v>
      </c>
    </row>
    <row r="75" spans="1:12" s="23" customFormat="1" ht="24.95" customHeight="1" x14ac:dyDescent="0.25">
      <c r="A75" s="31">
        <v>5</v>
      </c>
      <c r="B75" s="28" t="s">
        <v>289</v>
      </c>
      <c r="C75" s="28" t="s">
        <v>161</v>
      </c>
      <c r="D75" s="29" t="s">
        <v>162</v>
      </c>
      <c r="E75" s="30">
        <v>47429.8</v>
      </c>
      <c r="F75" s="30">
        <v>0</v>
      </c>
      <c r="G75" s="30">
        <v>0</v>
      </c>
      <c r="H75" s="30">
        <v>314.86</v>
      </c>
      <c r="I75" s="30">
        <v>0</v>
      </c>
      <c r="J75" s="25">
        <f>(E75+F75+G75)-(H75+I75)</f>
        <v>47114.94</v>
      </c>
      <c r="K75" s="37">
        <v>47114.94</v>
      </c>
      <c r="L75" s="24">
        <v>4</v>
      </c>
    </row>
    <row r="76" spans="1:12" s="23" customFormat="1" ht="24.95" customHeight="1" x14ac:dyDescent="0.25">
      <c r="A76" s="31">
        <v>5</v>
      </c>
      <c r="B76" s="28" t="s">
        <v>289</v>
      </c>
      <c r="C76" s="28" t="s">
        <v>163</v>
      </c>
      <c r="D76" s="29" t="s">
        <v>164</v>
      </c>
      <c r="E76" s="30">
        <v>0</v>
      </c>
      <c r="F76" s="30">
        <v>146000</v>
      </c>
      <c r="G76" s="30">
        <v>-2907.4</v>
      </c>
      <c r="H76" s="30">
        <v>0</v>
      </c>
      <c r="I76" s="30">
        <v>86076.25</v>
      </c>
      <c r="J76" s="25">
        <f>(E76+F76+G76)-(H76+I76)</f>
        <v>57016.350000000006</v>
      </c>
      <c r="K76" s="37">
        <v>57016.35</v>
      </c>
      <c r="L76" s="24">
        <v>4</v>
      </c>
    </row>
    <row r="77" spans="1:12" s="23" customFormat="1" ht="24.95" customHeight="1" x14ac:dyDescent="0.25">
      <c r="A77" s="31">
        <v>5</v>
      </c>
      <c r="B77" s="28" t="s">
        <v>289</v>
      </c>
      <c r="C77" s="28" t="s">
        <v>167</v>
      </c>
      <c r="D77" s="29" t="s">
        <v>168</v>
      </c>
      <c r="E77" s="30">
        <v>0</v>
      </c>
      <c r="F77" s="30">
        <v>52000</v>
      </c>
      <c r="G77" s="30">
        <v>0</v>
      </c>
      <c r="H77" s="30">
        <v>0</v>
      </c>
      <c r="I77" s="30">
        <v>27490.23</v>
      </c>
      <c r="J77" s="25">
        <f>(E77+F77+G77)-(H77+I77)</f>
        <v>24509.77</v>
      </c>
      <c r="K77" s="37">
        <v>24509.77</v>
      </c>
      <c r="L77" s="24">
        <v>4</v>
      </c>
    </row>
    <row r="78" spans="1:12" s="23" customFormat="1" ht="24.95" customHeight="1" x14ac:dyDescent="0.25">
      <c r="A78" s="31">
        <v>5</v>
      </c>
      <c r="B78" s="28" t="s">
        <v>289</v>
      </c>
      <c r="C78" s="28" t="s">
        <v>169</v>
      </c>
      <c r="D78" s="29" t="s">
        <v>170</v>
      </c>
      <c r="E78" s="30">
        <v>0</v>
      </c>
      <c r="F78" s="30">
        <v>29000</v>
      </c>
      <c r="G78" s="30">
        <v>0</v>
      </c>
      <c r="H78" s="30">
        <v>0</v>
      </c>
      <c r="I78" s="30">
        <v>897.38</v>
      </c>
      <c r="J78" s="25">
        <f>(E78+F78+G78)-(H78+I78)</f>
        <v>28102.62</v>
      </c>
      <c r="K78" s="37">
        <v>28102.62</v>
      </c>
      <c r="L78" s="24">
        <v>4</v>
      </c>
    </row>
    <row r="79" spans="1:12" s="23" customFormat="1" ht="24.95" customHeight="1" x14ac:dyDescent="0.25">
      <c r="A79" s="31">
        <v>5</v>
      </c>
      <c r="B79" s="28" t="s">
        <v>289</v>
      </c>
      <c r="C79" s="28" t="s">
        <v>171</v>
      </c>
      <c r="D79" s="29" t="s">
        <v>172</v>
      </c>
      <c r="E79" s="30">
        <v>0</v>
      </c>
      <c r="F79" s="30">
        <v>25000</v>
      </c>
      <c r="G79" s="30">
        <v>0</v>
      </c>
      <c r="H79" s="30">
        <v>0</v>
      </c>
      <c r="I79" s="30">
        <v>0</v>
      </c>
      <c r="J79" s="25">
        <f>(E79+F79+G79)-(H79+I79)</f>
        <v>25000</v>
      </c>
      <c r="K79" s="37">
        <v>25000</v>
      </c>
      <c r="L79" s="24">
        <v>2</v>
      </c>
    </row>
    <row r="80" spans="1:12" s="23" customFormat="1" ht="24.95" customHeight="1" x14ac:dyDescent="0.25">
      <c r="A80" s="31">
        <v>5</v>
      </c>
      <c r="B80" s="28" t="s">
        <v>290</v>
      </c>
      <c r="C80" s="28" t="s">
        <v>147</v>
      </c>
      <c r="D80" s="29" t="s">
        <v>148</v>
      </c>
      <c r="E80" s="30">
        <v>50500</v>
      </c>
      <c r="F80" s="30">
        <v>0</v>
      </c>
      <c r="G80" s="30">
        <v>2907.4</v>
      </c>
      <c r="H80" s="30">
        <v>0</v>
      </c>
      <c r="I80" s="30">
        <v>0</v>
      </c>
      <c r="J80" s="25">
        <f>(E80+F80+G80)-(H80+I80)</f>
        <v>53407.4</v>
      </c>
      <c r="K80" s="37">
        <v>53407.4</v>
      </c>
      <c r="L80" s="24">
        <v>4</v>
      </c>
    </row>
    <row r="81" spans="1:12" s="23" customFormat="1" ht="24.95" customHeight="1" x14ac:dyDescent="0.25">
      <c r="A81" s="31">
        <v>5</v>
      </c>
      <c r="B81" s="28" t="s">
        <v>290</v>
      </c>
      <c r="C81" s="28" t="s">
        <v>159</v>
      </c>
      <c r="D81" s="29" t="s">
        <v>160</v>
      </c>
      <c r="E81" s="30">
        <v>0</v>
      </c>
      <c r="F81" s="30">
        <v>160000</v>
      </c>
      <c r="G81" s="30">
        <v>0</v>
      </c>
      <c r="H81" s="30">
        <v>0</v>
      </c>
      <c r="I81" s="30">
        <v>0</v>
      </c>
      <c r="J81" s="25">
        <f>(E81+F81+G81)-(H81+I81)</f>
        <v>160000</v>
      </c>
      <c r="K81" s="37">
        <v>160000</v>
      </c>
      <c r="L81" s="24">
        <v>2</v>
      </c>
    </row>
    <row r="82" spans="1:12" s="23" customFormat="1" ht="24.95" customHeight="1" x14ac:dyDescent="0.25">
      <c r="A82" s="31">
        <v>5</v>
      </c>
      <c r="B82" s="28" t="s">
        <v>290</v>
      </c>
      <c r="C82" s="28" t="s">
        <v>165</v>
      </c>
      <c r="D82" s="29" t="s">
        <v>166</v>
      </c>
      <c r="E82" s="30">
        <v>0</v>
      </c>
      <c r="F82" s="30">
        <v>20000</v>
      </c>
      <c r="G82" s="30">
        <v>0</v>
      </c>
      <c r="H82" s="30">
        <v>0</v>
      </c>
      <c r="I82" s="30">
        <v>0</v>
      </c>
      <c r="J82" s="25">
        <f>(E82+F82+G82)-(H82+I82)</f>
        <v>20000</v>
      </c>
      <c r="K82" s="37">
        <v>20000</v>
      </c>
      <c r="L82" s="24">
        <v>2</v>
      </c>
    </row>
    <row r="83" spans="1:12" s="23" customFormat="1" ht="24.95" customHeight="1" x14ac:dyDescent="0.25">
      <c r="A83" s="31">
        <v>5</v>
      </c>
      <c r="B83" s="28" t="s">
        <v>291</v>
      </c>
      <c r="C83" s="28" t="s">
        <v>157</v>
      </c>
      <c r="D83" s="29" t="s">
        <v>158</v>
      </c>
      <c r="E83" s="30">
        <v>170000</v>
      </c>
      <c r="F83" s="30">
        <v>80000</v>
      </c>
      <c r="G83" s="30">
        <v>0</v>
      </c>
      <c r="H83" s="30">
        <v>0</v>
      </c>
      <c r="I83" s="30">
        <v>0</v>
      </c>
      <c r="J83" s="25">
        <f>(E83+F83+G83)-(H83+I83)</f>
        <v>250000</v>
      </c>
      <c r="K83" s="39">
        <v>250000</v>
      </c>
      <c r="L83" s="24">
        <v>2</v>
      </c>
    </row>
    <row r="84" spans="1:12" s="23" customFormat="1" ht="24.95" customHeight="1" x14ac:dyDescent="0.25">
      <c r="A84" s="31">
        <v>5</v>
      </c>
      <c r="B84" s="28" t="s">
        <v>286</v>
      </c>
      <c r="C84" s="28" t="s">
        <v>175</v>
      </c>
      <c r="D84" s="29" t="s">
        <v>176</v>
      </c>
      <c r="E84" s="30">
        <v>31500</v>
      </c>
      <c r="F84" s="30">
        <v>30000</v>
      </c>
      <c r="G84" s="30">
        <v>0</v>
      </c>
      <c r="H84" s="30">
        <v>31500</v>
      </c>
      <c r="I84" s="30">
        <v>2343.21</v>
      </c>
      <c r="J84" s="25">
        <f>(E84+F84+G84)-(H84+I84)</f>
        <v>27656.79</v>
      </c>
      <c r="K84" s="37">
        <v>27656.79</v>
      </c>
      <c r="L84" s="24">
        <v>2</v>
      </c>
    </row>
    <row r="85" spans="1:12" s="23" customFormat="1" ht="24.95" customHeight="1" x14ac:dyDescent="0.25">
      <c r="A85" s="31">
        <v>5</v>
      </c>
      <c r="B85" s="28" t="s">
        <v>287</v>
      </c>
      <c r="C85" s="28" t="s">
        <v>145</v>
      </c>
      <c r="D85" s="29" t="s">
        <v>146</v>
      </c>
      <c r="E85" s="30">
        <v>0</v>
      </c>
      <c r="F85" s="30">
        <v>100000</v>
      </c>
      <c r="G85" s="30">
        <v>0</v>
      </c>
      <c r="H85" s="30">
        <v>0</v>
      </c>
      <c r="I85" s="30">
        <v>0</v>
      </c>
      <c r="J85" s="25">
        <f>(E85+F85+G85)-(H85+I85)</f>
        <v>100000</v>
      </c>
      <c r="K85" s="37">
        <v>100000</v>
      </c>
      <c r="L85" s="24">
        <v>1</v>
      </c>
    </row>
    <row r="86" spans="1:12" s="23" customFormat="1" ht="24.95" customHeight="1" x14ac:dyDescent="0.25">
      <c r="A86" s="31">
        <v>5</v>
      </c>
      <c r="B86" s="28" t="s">
        <v>293</v>
      </c>
      <c r="C86" s="28" t="s">
        <v>143</v>
      </c>
      <c r="D86" s="29" t="s">
        <v>144</v>
      </c>
      <c r="E86" s="30">
        <v>0</v>
      </c>
      <c r="F86" s="30">
        <v>40000</v>
      </c>
      <c r="G86" s="30">
        <v>0</v>
      </c>
      <c r="H86" s="30">
        <v>0</v>
      </c>
      <c r="I86" s="30">
        <v>0</v>
      </c>
      <c r="J86" s="25">
        <f>(E86+F86+G86)-(H86+I86)</f>
        <v>40000</v>
      </c>
      <c r="K86" s="37">
        <v>40000</v>
      </c>
      <c r="L86" s="24">
        <v>2</v>
      </c>
    </row>
    <row r="87" spans="1:12" s="23" customFormat="1" ht="24.95" customHeight="1" x14ac:dyDescent="0.25">
      <c r="A87" s="31">
        <v>6</v>
      </c>
      <c r="B87" s="28" t="s">
        <v>297</v>
      </c>
      <c r="C87" s="28" t="s">
        <v>295</v>
      </c>
      <c r="D87" s="29" t="s">
        <v>296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25">
        <f>(E87+F87+G87)-(H87+I87)</f>
        <v>0</v>
      </c>
      <c r="K87" s="37">
        <v>500000</v>
      </c>
      <c r="L87" s="24">
        <v>2</v>
      </c>
    </row>
    <row r="88" spans="1:12" s="23" customFormat="1" ht="24.95" customHeight="1" x14ac:dyDescent="0.25">
      <c r="A88" s="31">
        <v>6</v>
      </c>
      <c r="B88" s="28" t="s">
        <v>257</v>
      </c>
      <c r="C88" s="28" t="s">
        <v>37</v>
      </c>
      <c r="D88" s="29" t="s">
        <v>38</v>
      </c>
      <c r="E88" s="30">
        <v>210000</v>
      </c>
      <c r="F88" s="30">
        <v>0</v>
      </c>
      <c r="G88" s="30">
        <v>900000</v>
      </c>
      <c r="H88" s="30">
        <v>0</v>
      </c>
      <c r="I88" s="30">
        <v>0</v>
      </c>
      <c r="J88" s="25">
        <f>(E88+F88+G88)-(H88+I88)</f>
        <v>1110000</v>
      </c>
      <c r="K88" s="37">
        <v>1100000</v>
      </c>
      <c r="L88" s="24">
        <v>1</v>
      </c>
    </row>
    <row r="89" spans="1:12" s="23" customFormat="1" ht="24.95" customHeight="1" x14ac:dyDescent="0.25">
      <c r="A89" s="31">
        <v>6</v>
      </c>
      <c r="B89" s="35" t="s">
        <v>275</v>
      </c>
      <c r="C89" s="28" t="s">
        <v>129</v>
      </c>
      <c r="D89" s="29" t="s">
        <v>130</v>
      </c>
      <c r="E89" s="30">
        <v>0</v>
      </c>
      <c r="F89" s="30">
        <v>180000</v>
      </c>
      <c r="G89" s="30">
        <v>-100000</v>
      </c>
      <c r="H89" s="30">
        <v>0</v>
      </c>
      <c r="I89" s="30">
        <v>0</v>
      </c>
      <c r="J89" s="25">
        <f>(E89+F89+G89)-(H89+I89)</f>
        <v>80000</v>
      </c>
      <c r="K89" s="37">
        <v>80000</v>
      </c>
      <c r="L89" s="24">
        <v>1</v>
      </c>
    </row>
    <row r="90" spans="1:12" s="23" customFormat="1" ht="24.95" customHeight="1" x14ac:dyDescent="0.25">
      <c r="A90" s="31">
        <v>6</v>
      </c>
      <c r="B90" s="28" t="s">
        <v>284</v>
      </c>
      <c r="C90" s="28" t="s">
        <v>229</v>
      </c>
      <c r="D90" s="29" t="s">
        <v>230</v>
      </c>
      <c r="E90" s="30">
        <v>15038.37</v>
      </c>
      <c r="F90" s="30">
        <v>20000</v>
      </c>
      <c r="G90" s="30">
        <v>-5200</v>
      </c>
      <c r="H90" s="30">
        <v>15038.37</v>
      </c>
      <c r="I90" s="30">
        <v>4884.16</v>
      </c>
      <c r="J90" s="25">
        <f>(E90+F90+G90)-(H90+I90)</f>
        <v>9915.8400000000038</v>
      </c>
      <c r="K90" s="37">
        <v>9915.84</v>
      </c>
      <c r="L90" s="24">
        <v>4</v>
      </c>
    </row>
    <row r="91" spans="1:12" s="23" customFormat="1" ht="24.95" customHeight="1" x14ac:dyDescent="0.25">
      <c r="A91" s="31">
        <v>6</v>
      </c>
      <c r="B91" s="28" t="s">
        <v>283</v>
      </c>
      <c r="C91" s="28" t="s">
        <v>179</v>
      </c>
      <c r="D91" s="29" t="s">
        <v>180</v>
      </c>
      <c r="E91" s="30">
        <v>24000</v>
      </c>
      <c r="F91" s="30">
        <v>0</v>
      </c>
      <c r="G91" s="30">
        <v>0</v>
      </c>
      <c r="H91" s="30">
        <v>2696.54</v>
      </c>
      <c r="I91" s="30">
        <v>0</v>
      </c>
      <c r="J91" s="25">
        <f>(E91+F91+G91)-(H91+I91)</f>
        <v>21303.46</v>
      </c>
      <c r="K91" s="37">
        <v>21303.46</v>
      </c>
      <c r="L91" s="24">
        <v>2</v>
      </c>
    </row>
    <row r="92" spans="1:12" s="23" customFormat="1" ht="24.95" customHeight="1" x14ac:dyDescent="0.25">
      <c r="A92" s="31">
        <v>6</v>
      </c>
      <c r="B92" s="28" t="s">
        <v>283</v>
      </c>
      <c r="C92" s="28" t="s">
        <v>221</v>
      </c>
      <c r="D92" s="29" t="s">
        <v>222</v>
      </c>
      <c r="E92" s="30">
        <v>115000</v>
      </c>
      <c r="F92" s="30">
        <v>0</v>
      </c>
      <c r="G92" s="30">
        <v>0</v>
      </c>
      <c r="H92" s="30">
        <v>3407.27</v>
      </c>
      <c r="I92" s="30">
        <v>0</v>
      </c>
      <c r="J92" s="25">
        <f>(E92+F92+G92)-(H92+I92)</f>
        <v>111592.73</v>
      </c>
      <c r="K92" s="37">
        <v>111592.73</v>
      </c>
      <c r="L92" s="24">
        <v>2</v>
      </c>
    </row>
    <row r="93" spans="1:12" s="23" customFormat="1" ht="24.95" customHeight="1" x14ac:dyDescent="0.25">
      <c r="A93" s="31">
        <v>6</v>
      </c>
      <c r="B93" s="28" t="s">
        <v>283</v>
      </c>
      <c r="C93" s="28" t="s">
        <v>223</v>
      </c>
      <c r="D93" s="29" t="s">
        <v>224</v>
      </c>
      <c r="E93" s="30">
        <v>35570.660000000003</v>
      </c>
      <c r="F93" s="30">
        <v>0</v>
      </c>
      <c r="G93" s="30">
        <v>0</v>
      </c>
      <c r="H93" s="30">
        <v>31919.88</v>
      </c>
      <c r="I93" s="30">
        <v>0</v>
      </c>
      <c r="J93" s="25">
        <f>(E93+F93+G93)-(H93+I93)</f>
        <v>3650.7800000000025</v>
      </c>
      <c r="K93" s="37">
        <v>3650.78</v>
      </c>
      <c r="L93" s="24">
        <v>4</v>
      </c>
    </row>
    <row r="94" spans="1:12" s="23" customFormat="1" ht="24.95" customHeight="1" x14ac:dyDescent="0.25">
      <c r="A94" s="31">
        <v>6</v>
      </c>
      <c r="B94" s="28" t="s">
        <v>283</v>
      </c>
      <c r="C94" s="28" t="s">
        <v>231</v>
      </c>
      <c r="D94" s="29" t="s">
        <v>232</v>
      </c>
      <c r="E94" s="30">
        <v>1280.3699999999999</v>
      </c>
      <c r="F94" s="30">
        <v>10000</v>
      </c>
      <c r="G94" s="30">
        <v>0</v>
      </c>
      <c r="H94" s="30">
        <v>0</v>
      </c>
      <c r="I94" s="30">
        <v>3145.1</v>
      </c>
      <c r="J94" s="25">
        <f>(E94+F94+G94)-(H94+I94)</f>
        <v>8135.2699999999986</v>
      </c>
      <c r="K94" s="37">
        <v>8135.27</v>
      </c>
      <c r="L94" s="24">
        <v>4</v>
      </c>
    </row>
    <row r="95" spans="1:12" s="23" customFormat="1" ht="24.95" customHeight="1" x14ac:dyDescent="0.25">
      <c r="A95" s="31">
        <v>6</v>
      </c>
      <c r="B95" s="28" t="s">
        <v>283</v>
      </c>
      <c r="C95" s="28" t="s">
        <v>235</v>
      </c>
      <c r="D95" s="29" t="s">
        <v>236</v>
      </c>
      <c r="E95" s="30">
        <v>0</v>
      </c>
      <c r="F95" s="30">
        <v>5000</v>
      </c>
      <c r="G95" s="30">
        <v>0</v>
      </c>
      <c r="H95" s="30">
        <v>0</v>
      </c>
      <c r="I95" s="30">
        <v>1553.38</v>
      </c>
      <c r="J95" s="25">
        <f>(E95+F95+G95)-(H95+I95)</f>
        <v>3446.62</v>
      </c>
      <c r="K95" s="27">
        <v>3446.62</v>
      </c>
      <c r="L95" s="49">
        <v>4</v>
      </c>
    </row>
    <row r="96" spans="1:12" s="23" customFormat="1" ht="24.95" customHeight="1" x14ac:dyDescent="0.25">
      <c r="A96" s="31">
        <v>6</v>
      </c>
      <c r="B96" s="28" t="s">
        <v>282</v>
      </c>
      <c r="C96" s="28" t="s">
        <v>233</v>
      </c>
      <c r="D96" s="29" t="s">
        <v>234</v>
      </c>
      <c r="E96" s="30">
        <v>5000</v>
      </c>
      <c r="F96" s="30">
        <v>35000</v>
      </c>
      <c r="G96" s="30">
        <v>0</v>
      </c>
      <c r="H96" s="30">
        <v>1165.8599999999999</v>
      </c>
      <c r="I96" s="30">
        <v>0</v>
      </c>
      <c r="J96" s="25">
        <f>(E96+F96+G96)-(H96+I96)</f>
        <v>38834.14</v>
      </c>
      <c r="K96" s="37">
        <v>20000</v>
      </c>
      <c r="L96" s="49">
        <v>4</v>
      </c>
    </row>
    <row r="97" spans="1:12" s="23" customFormat="1" ht="24.95" customHeight="1" x14ac:dyDescent="0.25">
      <c r="A97" s="31">
        <v>6</v>
      </c>
      <c r="B97" s="28" t="s">
        <v>282</v>
      </c>
      <c r="C97" s="28" t="s">
        <v>237</v>
      </c>
      <c r="D97" s="29" t="s">
        <v>238</v>
      </c>
      <c r="E97" s="30">
        <v>0</v>
      </c>
      <c r="F97" s="30">
        <v>3000</v>
      </c>
      <c r="G97" s="30">
        <v>0</v>
      </c>
      <c r="H97" s="30">
        <v>0</v>
      </c>
      <c r="I97" s="30">
        <v>0</v>
      </c>
      <c r="J97" s="25">
        <f>(E97+F97+G97)-(H97+I97)</f>
        <v>3000</v>
      </c>
      <c r="K97" s="37">
        <v>2572.9499999999998</v>
      </c>
      <c r="L97" s="49">
        <v>5</v>
      </c>
    </row>
    <row r="98" spans="1:12" s="23" customFormat="1" ht="24.95" customHeight="1" x14ac:dyDescent="0.25">
      <c r="A98" s="31">
        <v>6</v>
      </c>
      <c r="B98" s="28" t="s">
        <v>285</v>
      </c>
      <c r="C98" s="28" t="s">
        <v>177</v>
      </c>
      <c r="D98" s="29" t="s">
        <v>178</v>
      </c>
      <c r="E98" s="30">
        <v>374616</v>
      </c>
      <c r="F98" s="30">
        <v>0</v>
      </c>
      <c r="G98" s="30">
        <v>0</v>
      </c>
      <c r="H98" s="30">
        <v>0</v>
      </c>
      <c r="I98" s="30">
        <v>0</v>
      </c>
      <c r="J98" s="25">
        <f>(E98+F98+G98)-(H98+I98)</f>
        <v>374616</v>
      </c>
      <c r="K98" s="37">
        <v>374616</v>
      </c>
      <c r="L98" s="24">
        <v>2</v>
      </c>
    </row>
    <row r="99" spans="1:12" s="23" customFormat="1" ht="24.95" customHeight="1" x14ac:dyDescent="0.25">
      <c r="A99" s="31">
        <v>6</v>
      </c>
      <c r="B99" s="28" t="s">
        <v>279</v>
      </c>
      <c r="C99" s="28" t="s">
        <v>181</v>
      </c>
      <c r="D99" s="29" t="s">
        <v>182</v>
      </c>
      <c r="E99" s="30">
        <v>289234.46000000002</v>
      </c>
      <c r="F99" s="30">
        <v>0</v>
      </c>
      <c r="G99" s="30">
        <v>0</v>
      </c>
      <c r="H99" s="30">
        <v>0</v>
      </c>
      <c r="I99" s="30">
        <v>0</v>
      </c>
      <c r="J99" s="25">
        <f>(E99+F99+G99)-(H99+I99)</f>
        <v>289234.46000000002</v>
      </c>
      <c r="K99" s="37">
        <v>289234.46000000002</v>
      </c>
      <c r="L99" s="24">
        <v>3</v>
      </c>
    </row>
    <row r="100" spans="1:12" s="23" customFormat="1" ht="24.95" customHeight="1" x14ac:dyDescent="0.25">
      <c r="A100" s="31">
        <v>6</v>
      </c>
      <c r="B100" s="28" t="s">
        <v>279</v>
      </c>
      <c r="C100" s="28" t="s">
        <v>183</v>
      </c>
      <c r="D100" s="29" t="s">
        <v>184</v>
      </c>
      <c r="E100" s="30">
        <v>659148.93999999994</v>
      </c>
      <c r="F100" s="30">
        <v>180000</v>
      </c>
      <c r="G100" s="30">
        <v>0</v>
      </c>
      <c r="H100" s="30">
        <v>582748.36</v>
      </c>
      <c r="I100" s="30">
        <v>10083.84</v>
      </c>
      <c r="J100" s="25">
        <f>(E100+F100+G100)-(H100+I100)</f>
        <v>246316.74</v>
      </c>
      <c r="K100" s="37">
        <v>246316.74</v>
      </c>
      <c r="L100" s="24">
        <v>4</v>
      </c>
    </row>
    <row r="101" spans="1:12" s="23" customFormat="1" ht="24.95" customHeight="1" x14ac:dyDescent="0.25">
      <c r="A101" s="31">
        <v>6</v>
      </c>
      <c r="B101" s="28" t="s">
        <v>279</v>
      </c>
      <c r="C101" s="28" t="s">
        <v>185</v>
      </c>
      <c r="D101" s="29" t="s">
        <v>186</v>
      </c>
      <c r="E101" s="30">
        <v>40006.25</v>
      </c>
      <c r="F101" s="30">
        <v>0</v>
      </c>
      <c r="G101" s="30">
        <v>0</v>
      </c>
      <c r="H101" s="30">
        <v>3935.21</v>
      </c>
      <c r="I101" s="30">
        <v>0</v>
      </c>
      <c r="J101" s="25">
        <f>(E101+F101+G101)-(H101+I101)</f>
        <v>36071.040000000001</v>
      </c>
      <c r="K101" s="37">
        <v>36071.040000000001</v>
      </c>
      <c r="L101" s="24">
        <v>4</v>
      </c>
    </row>
    <row r="102" spans="1:12" s="23" customFormat="1" ht="24.95" customHeight="1" x14ac:dyDescent="0.25">
      <c r="A102" s="31">
        <v>6</v>
      </c>
      <c r="B102" s="28" t="s">
        <v>279</v>
      </c>
      <c r="C102" s="28" t="s">
        <v>187</v>
      </c>
      <c r="D102" s="29" t="s">
        <v>188</v>
      </c>
      <c r="E102" s="30">
        <v>15000</v>
      </c>
      <c r="F102" s="30">
        <v>15000</v>
      </c>
      <c r="G102" s="30">
        <v>0</v>
      </c>
      <c r="H102" s="30">
        <v>9907.64</v>
      </c>
      <c r="I102" s="30">
        <v>0</v>
      </c>
      <c r="J102" s="25">
        <f>(E102+F102+G102)-(H102+I102)</f>
        <v>20092.36</v>
      </c>
      <c r="K102" s="37">
        <v>15000</v>
      </c>
      <c r="L102" s="24">
        <v>6</v>
      </c>
    </row>
    <row r="103" spans="1:12" s="23" customFormat="1" ht="24.95" customHeight="1" x14ac:dyDescent="0.25">
      <c r="A103" s="31">
        <v>6</v>
      </c>
      <c r="B103" s="28" t="s">
        <v>279</v>
      </c>
      <c r="C103" s="28" t="s">
        <v>189</v>
      </c>
      <c r="D103" s="29" t="s">
        <v>190</v>
      </c>
      <c r="E103" s="30">
        <v>306789</v>
      </c>
      <c r="F103" s="30">
        <v>0</v>
      </c>
      <c r="G103" s="30">
        <v>0</v>
      </c>
      <c r="H103" s="30">
        <v>0</v>
      </c>
      <c r="I103" s="30">
        <v>0</v>
      </c>
      <c r="J103" s="25">
        <f>(E103+F103+G103)-(H103+I103)</f>
        <v>306789</v>
      </c>
      <c r="K103" s="37">
        <v>306789</v>
      </c>
      <c r="L103" s="24">
        <v>3</v>
      </c>
    </row>
    <row r="104" spans="1:12" s="23" customFormat="1" ht="24.95" customHeight="1" x14ac:dyDescent="0.25">
      <c r="A104" s="31">
        <v>6</v>
      </c>
      <c r="B104" s="28" t="s">
        <v>279</v>
      </c>
      <c r="C104" s="28" t="s">
        <v>191</v>
      </c>
      <c r="D104" s="29" t="s">
        <v>192</v>
      </c>
      <c r="E104" s="30">
        <v>226307.31</v>
      </c>
      <c r="F104" s="30">
        <v>0</v>
      </c>
      <c r="G104" s="30">
        <v>0</v>
      </c>
      <c r="H104" s="30">
        <v>9079.23</v>
      </c>
      <c r="I104" s="30">
        <v>0</v>
      </c>
      <c r="J104" s="25">
        <f>(E104+F104+G104)-(H104+I104)</f>
        <v>217228.08</v>
      </c>
      <c r="K104" s="37">
        <v>217228.08</v>
      </c>
      <c r="L104" s="24">
        <v>3</v>
      </c>
    </row>
    <row r="105" spans="1:12" s="23" customFormat="1" ht="24.95" customHeight="1" x14ac:dyDescent="0.25">
      <c r="A105" s="31">
        <v>6</v>
      </c>
      <c r="B105" s="28" t="s">
        <v>279</v>
      </c>
      <c r="C105" s="28" t="s">
        <v>193</v>
      </c>
      <c r="D105" s="29" t="s">
        <v>194</v>
      </c>
      <c r="E105" s="30">
        <v>0</v>
      </c>
      <c r="F105" s="30">
        <v>100000</v>
      </c>
      <c r="G105" s="30">
        <v>0</v>
      </c>
      <c r="H105" s="30">
        <v>0</v>
      </c>
      <c r="I105" s="30">
        <v>0</v>
      </c>
      <c r="J105" s="25">
        <f>(E105+F105+G105)-(H105+I105)</f>
        <v>100000</v>
      </c>
      <c r="K105" s="37">
        <v>100000</v>
      </c>
      <c r="L105" s="24">
        <v>3</v>
      </c>
    </row>
    <row r="106" spans="1:12" s="23" customFormat="1" ht="24.95" customHeight="1" x14ac:dyDescent="0.25">
      <c r="A106" s="31">
        <v>6</v>
      </c>
      <c r="B106" s="28" t="s">
        <v>279</v>
      </c>
      <c r="C106" s="28" t="s">
        <v>195</v>
      </c>
      <c r="D106" s="29" t="s">
        <v>196</v>
      </c>
      <c r="E106" s="30">
        <v>766250.85</v>
      </c>
      <c r="F106" s="30">
        <v>0</v>
      </c>
      <c r="G106" s="30">
        <v>0</v>
      </c>
      <c r="H106" s="30">
        <v>2514.29</v>
      </c>
      <c r="I106" s="30">
        <v>0</v>
      </c>
      <c r="J106" s="25">
        <f>(E106+F106+G106)-(H106+I106)</f>
        <v>763736.55999999994</v>
      </c>
      <c r="K106" s="37">
        <v>763736.56</v>
      </c>
      <c r="L106" s="24">
        <v>3</v>
      </c>
    </row>
    <row r="107" spans="1:12" s="23" customFormat="1" ht="24.95" customHeight="1" x14ac:dyDescent="0.25">
      <c r="A107" s="31">
        <v>6</v>
      </c>
      <c r="B107" s="28" t="s">
        <v>279</v>
      </c>
      <c r="C107" s="28" t="s">
        <v>197</v>
      </c>
      <c r="D107" s="29" t="s">
        <v>198</v>
      </c>
      <c r="E107" s="30">
        <v>166090.28</v>
      </c>
      <c r="F107" s="30">
        <v>30000</v>
      </c>
      <c r="G107" s="30">
        <v>0</v>
      </c>
      <c r="H107" s="30">
        <v>0</v>
      </c>
      <c r="I107" s="30">
        <v>0</v>
      </c>
      <c r="J107" s="25">
        <f>(E107+F107+G107)-(H107+I107)</f>
        <v>196090.28</v>
      </c>
      <c r="K107" s="37">
        <v>196090.28</v>
      </c>
      <c r="L107" s="24">
        <v>3</v>
      </c>
    </row>
    <row r="108" spans="1:12" s="23" customFormat="1" ht="24.95" customHeight="1" x14ac:dyDescent="0.25">
      <c r="A108" s="31">
        <v>6</v>
      </c>
      <c r="B108" s="28" t="s">
        <v>279</v>
      </c>
      <c r="C108" s="28" t="s">
        <v>199</v>
      </c>
      <c r="D108" s="29" t="s">
        <v>200</v>
      </c>
      <c r="E108" s="30">
        <v>100036.83</v>
      </c>
      <c r="F108" s="30">
        <v>60000</v>
      </c>
      <c r="G108" s="30">
        <v>0</v>
      </c>
      <c r="H108" s="30">
        <v>5534.99</v>
      </c>
      <c r="I108" s="30">
        <v>0</v>
      </c>
      <c r="J108" s="25">
        <f>(E108+F108+G108)-(H108+I108)</f>
        <v>154501.84000000003</v>
      </c>
      <c r="K108" s="37">
        <v>154501.84</v>
      </c>
      <c r="L108" s="24">
        <v>4</v>
      </c>
    </row>
    <row r="109" spans="1:12" s="23" customFormat="1" ht="24.95" customHeight="1" x14ac:dyDescent="0.25">
      <c r="A109" s="31">
        <v>6</v>
      </c>
      <c r="B109" s="28" t="s">
        <v>279</v>
      </c>
      <c r="C109" s="28" t="s">
        <v>201</v>
      </c>
      <c r="D109" s="29" t="s">
        <v>202</v>
      </c>
      <c r="E109" s="30">
        <v>0</v>
      </c>
      <c r="F109" s="30">
        <v>160000</v>
      </c>
      <c r="G109" s="30">
        <v>0</v>
      </c>
      <c r="H109" s="30">
        <v>0</v>
      </c>
      <c r="I109" s="30">
        <v>0</v>
      </c>
      <c r="J109" s="25">
        <f>(E109+F109+G109)-(H109+I109)</f>
        <v>160000</v>
      </c>
      <c r="K109" s="37">
        <v>160000</v>
      </c>
      <c r="L109" s="24">
        <v>3</v>
      </c>
    </row>
    <row r="110" spans="1:12" s="23" customFormat="1" ht="24.95" customHeight="1" x14ac:dyDescent="0.25">
      <c r="A110" s="31">
        <v>6</v>
      </c>
      <c r="B110" s="28" t="s">
        <v>279</v>
      </c>
      <c r="C110" s="28" t="s">
        <v>203</v>
      </c>
      <c r="D110" s="29" t="s">
        <v>204</v>
      </c>
      <c r="E110" s="30">
        <v>1358714.93</v>
      </c>
      <c r="F110" s="30">
        <v>0</v>
      </c>
      <c r="G110" s="30">
        <v>0</v>
      </c>
      <c r="H110" s="30">
        <v>675020.3</v>
      </c>
      <c r="I110" s="30">
        <v>0</v>
      </c>
      <c r="J110" s="25">
        <f>(E110+F110+G110)-(H110+I110)</f>
        <v>683694.62999999989</v>
      </c>
      <c r="K110" s="37">
        <v>683694.63</v>
      </c>
      <c r="L110" s="24">
        <v>4</v>
      </c>
    </row>
    <row r="111" spans="1:12" s="23" customFormat="1" ht="24.95" customHeight="1" x14ac:dyDescent="0.25">
      <c r="A111" s="31">
        <v>6</v>
      </c>
      <c r="B111" s="28" t="s">
        <v>279</v>
      </c>
      <c r="C111" s="28" t="s">
        <v>205</v>
      </c>
      <c r="D111" s="29" t="s">
        <v>206</v>
      </c>
      <c r="E111" s="30">
        <v>494481</v>
      </c>
      <c r="F111" s="30">
        <v>300000</v>
      </c>
      <c r="G111" s="30">
        <v>0</v>
      </c>
      <c r="H111" s="30">
        <v>18171.650000000001</v>
      </c>
      <c r="I111" s="30">
        <v>0</v>
      </c>
      <c r="J111" s="25">
        <f>(E111+F111+G111)-(H111+I111)</f>
        <v>776309.35</v>
      </c>
      <c r="K111" s="37">
        <v>776309.35</v>
      </c>
      <c r="L111" s="24">
        <v>3</v>
      </c>
    </row>
    <row r="112" spans="1:12" s="23" customFormat="1" ht="24.95" customHeight="1" x14ac:dyDescent="0.25">
      <c r="A112" s="31">
        <v>6</v>
      </c>
      <c r="B112" s="28" t="s">
        <v>279</v>
      </c>
      <c r="C112" s="28" t="s">
        <v>207</v>
      </c>
      <c r="D112" s="29" t="s">
        <v>208</v>
      </c>
      <c r="E112" s="30">
        <v>92348.3</v>
      </c>
      <c r="F112" s="30">
        <v>0</v>
      </c>
      <c r="G112" s="30">
        <v>0</v>
      </c>
      <c r="H112" s="30">
        <v>0</v>
      </c>
      <c r="I112" s="30">
        <v>0</v>
      </c>
      <c r="J112" s="25">
        <f>(E112+F112+G112)-(H112+I112)</f>
        <v>92348.3</v>
      </c>
      <c r="K112" s="37">
        <v>92348.3</v>
      </c>
      <c r="L112" s="24">
        <v>3</v>
      </c>
    </row>
    <row r="113" spans="1:12" s="23" customFormat="1" ht="24.95" customHeight="1" x14ac:dyDescent="0.25">
      <c r="A113" s="31">
        <v>6</v>
      </c>
      <c r="B113" s="28" t="s">
        <v>279</v>
      </c>
      <c r="C113" s="28" t="s">
        <v>209</v>
      </c>
      <c r="D113" s="29" t="s">
        <v>210</v>
      </c>
      <c r="E113" s="30">
        <v>502597.09</v>
      </c>
      <c r="F113" s="30">
        <v>0</v>
      </c>
      <c r="G113" s="30">
        <v>0</v>
      </c>
      <c r="H113" s="30">
        <v>12469.49</v>
      </c>
      <c r="I113" s="30">
        <v>0</v>
      </c>
      <c r="J113" s="25">
        <f>(E113+F113+G113)-(H113+I113)</f>
        <v>490127.60000000003</v>
      </c>
      <c r="K113" s="37">
        <v>490127.6</v>
      </c>
      <c r="L113" s="24">
        <v>3</v>
      </c>
    </row>
    <row r="114" spans="1:12" s="23" customFormat="1" ht="24.95" customHeight="1" x14ac:dyDescent="0.25">
      <c r="A114" s="31">
        <v>6</v>
      </c>
      <c r="B114" s="28" t="s">
        <v>279</v>
      </c>
      <c r="C114" s="28" t="s">
        <v>211</v>
      </c>
      <c r="D114" s="29" t="s">
        <v>212</v>
      </c>
      <c r="E114" s="30">
        <v>84631.8</v>
      </c>
      <c r="F114" s="30">
        <v>0</v>
      </c>
      <c r="G114" s="30">
        <v>0</v>
      </c>
      <c r="H114" s="30">
        <v>0</v>
      </c>
      <c r="I114" s="30">
        <v>0</v>
      </c>
      <c r="J114" s="25">
        <f>(E114+F114+G114)-(H114+I114)</f>
        <v>84631.8</v>
      </c>
      <c r="K114" s="37">
        <v>84631.8</v>
      </c>
      <c r="L114" s="24">
        <v>3</v>
      </c>
    </row>
    <row r="115" spans="1:12" s="23" customFormat="1" ht="24.95" customHeight="1" x14ac:dyDescent="0.25">
      <c r="A115" s="31">
        <v>6</v>
      </c>
      <c r="B115" s="28" t="s">
        <v>279</v>
      </c>
      <c r="C115" s="28" t="s">
        <v>213</v>
      </c>
      <c r="D115" s="29" t="s">
        <v>214</v>
      </c>
      <c r="E115" s="30">
        <v>22693.26</v>
      </c>
      <c r="F115" s="30">
        <v>0</v>
      </c>
      <c r="G115" s="30">
        <v>0</v>
      </c>
      <c r="H115" s="30">
        <v>0</v>
      </c>
      <c r="I115" s="30">
        <v>0</v>
      </c>
      <c r="J115" s="25">
        <f>(E115+F115+G115)-(H115+I115)</f>
        <v>22693.26</v>
      </c>
      <c r="K115" s="37">
        <v>22693.26</v>
      </c>
      <c r="L115" s="24">
        <v>3</v>
      </c>
    </row>
    <row r="116" spans="1:12" s="23" customFormat="1" ht="24.95" customHeight="1" x14ac:dyDescent="0.25">
      <c r="A116" s="31">
        <v>6</v>
      </c>
      <c r="B116" s="28" t="s">
        <v>279</v>
      </c>
      <c r="C116" s="28" t="s">
        <v>215</v>
      </c>
      <c r="D116" s="29" t="s">
        <v>216</v>
      </c>
      <c r="E116" s="30">
        <v>25000</v>
      </c>
      <c r="F116" s="30">
        <v>0</v>
      </c>
      <c r="G116" s="30">
        <v>0</v>
      </c>
      <c r="H116" s="30">
        <v>7631.75</v>
      </c>
      <c r="I116" s="30">
        <v>0</v>
      </c>
      <c r="J116" s="25">
        <f>(E116+F116+G116)-(H116+I116)</f>
        <v>17368.25</v>
      </c>
      <c r="K116" s="37">
        <v>17368.25</v>
      </c>
      <c r="L116" s="24">
        <v>5</v>
      </c>
    </row>
    <row r="117" spans="1:12" s="23" customFormat="1" ht="24.95" customHeight="1" x14ac:dyDescent="0.25">
      <c r="A117" s="31">
        <v>6</v>
      </c>
      <c r="B117" s="28" t="s">
        <v>279</v>
      </c>
      <c r="C117" s="28" t="s">
        <v>241</v>
      </c>
      <c r="D117" s="29" t="s">
        <v>242</v>
      </c>
      <c r="E117" s="30">
        <v>35000</v>
      </c>
      <c r="F117" s="30">
        <v>0</v>
      </c>
      <c r="G117" s="30">
        <v>0</v>
      </c>
      <c r="H117" s="30">
        <v>3648.54</v>
      </c>
      <c r="I117" s="30">
        <v>0</v>
      </c>
      <c r="J117" s="25">
        <f>(E117+F117+G117)-(H117+I117)</f>
        <v>31351.46</v>
      </c>
      <c r="K117" s="37">
        <v>31351.46</v>
      </c>
      <c r="L117" s="49">
        <v>4</v>
      </c>
    </row>
    <row r="118" spans="1:12" s="23" customFormat="1" ht="24.95" customHeight="1" x14ac:dyDescent="0.25">
      <c r="A118" s="31">
        <v>6</v>
      </c>
      <c r="B118" s="28" t="s">
        <v>281</v>
      </c>
      <c r="C118" s="28" t="s">
        <v>217</v>
      </c>
      <c r="D118" s="29" t="s">
        <v>218</v>
      </c>
      <c r="E118" s="30">
        <v>229659.98</v>
      </c>
      <c r="F118" s="30">
        <v>0</v>
      </c>
      <c r="G118" s="30">
        <v>0</v>
      </c>
      <c r="H118" s="30">
        <v>420.67</v>
      </c>
      <c r="I118" s="30">
        <v>0</v>
      </c>
      <c r="J118" s="25">
        <f>(E118+F118+G118)-(H118+I118)</f>
        <v>229239.31</v>
      </c>
      <c r="K118" s="37">
        <v>100000</v>
      </c>
      <c r="L118" s="24">
        <v>2</v>
      </c>
    </row>
    <row r="119" spans="1:12" s="23" customFormat="1" ht="24.95" customHeight="1" x14ac:dyDescent="0.25">
      <c r="A119" s="31">
        <v>6</v>
      </c>
      <c r="B119" s="28" t="s">
        <v>281</v>
      </c>
      <c r="C119" s="28" t="s">
        <v>219</v>
      </c>
      <c r="D119" s="29" t="s">
        <v>220</v>
      </c>
      <c r="E119" s="30">
        <v>67413.710000000006</v>
      </c>
      <c r="F119" s="30">
        <v>0</v>
      </c>
      <c r="G119" s="30">
        <v>0</v>
      </c>
      <c r="H119" s="30">
        <v>767.55</v>
      </c>
      <c r="I119" s="30">
        <v>0</v>
      </c>
      <c r="J119" s="25">
        <f>(E119+F119+G119)-(H119+I119)</f>
        <v>66646.16</v>
      </c>
      <c r="K119" s="37">
        <v>66646.16</v>
      </c>
      <c r="L119" s="24">
        <v>4</v>
      </c>
    </row>
    <row r="120" spans="1:12" s="23" customFormat="1" ht="24.95" customHeight="1" x14ac:dyDescent="0.25">
      <c r="A120" s="31">
        <v>6</v>
      </c>
      <c r="B120" s="28" t="s">
        <v>280</v>
      </c>
      <c r="C120" s="28" t="s">
        <v>225</v>
      </c>
      <c r="D120" s="29" t="s">
        <v>226</v>
      </c>
      <c r="E120" s="30">
        <v>223630.43</v>
      </c>
      <c r="F120" s="30">
        <v>191000</v>
      </c>
      <c r="G120" s="30">
        <v>0</v>
      </c>
      <c r="H120" s="30">
        <v>223630.43</v>
      </c>
      <c r="I120" s="30">
        <v>104798.47</v>
      </c>
      <c r="J120" s="25">
        <f>(E120+F120+G120)-(H120+I120)</f>
        <v>86201.52999999997</v>
      </c>
      <c r="K120" s="37">
        <v>86201.53</v>
      </c>
      <c r="L120" s="24">
        <v>5</v>
      </c>
    </row>
    <row r="121" spans="1:12" s="23" customFormat="1" ht="24.95" customHeight="1" x14ac:dyDescent="0.25">
      <c r="A121" s="31">
        <v>6</v>
      </c>
      <c r="B121" s="28" t="s">
        <v>280</v>
      </c>
      <c r="C121" s="28" t="s">
        <v>227</v>
      </c>
      <c r="D121" s="29" t="s">
        <v>228</v>
      </c>
      <c r="E121" s="30">
        <v>39716.519999999997</v>
      </c>
      <c r="F121" s="30">
        <v>64000</v>
      </c>
      <c r="G121" s="30">
        <v>0</v>
      </c>
      <c r="H121" s="30">
        <v>15808.15</v>
      </c>
      <c r="I121" s="30">
        <v>0</v>
      </c>
      <c r="J121" s="25">
        <f>(E121+F121+G121)-(H121+I121)</f>
        <v>87908.37</v>
      </c>
      <c r="K121" s="37">
        <v>87908.37</v>
      </c>
      <c r="L121" s="48">
        <v>4</v>
      </c>
    </row>
    <row r="122" spans="1:12" s="23" customFormat="1" ht="24.95" customHeight="1" x14ac:dyDescent="0.25">
      <c r="A122" s="31">
        <v>6</v>
      </c>
      <c r="B122" s="28" t="s">
        <v>280</v>
      </c>
      <c r="C122" s="28" t="s">
        <v>239</v>
      </c>
      <c r="D122" s="29" t="s">
        <v>240</v>
      </c>
      <c r="E122" s="30">
        <v>0</v>
      </c>
      <c r="F122" s="30">
        <v>6000</v>
      </c>
      <c r="G122" s="30">
        <v>0</v>
      </c>
      <c r="H122" s="30">
        <v>0</v>
      </c>
      <c r="I122" s="30">
        <v>4920.92</v>
      </c>
      <c r="J122" s="25">
        <f>(E122+F122+G122)-(H122+I122)</f>
        <v>1079.08</v>
      </c>
      <c r="K122" s="37">
        <v>1079.08</v>
      </c>
      <c r="L122" s="49">
        <v>4</v>
      </c>
    </row>
    <row r="123" spans="1:12" s="23" customFormat="1" ht="24.95" customHeight="1" x14ac:dyDescent="0.25">
      <c r="A123" s="31">
        <v>7</v>
      </c>
      <c r="B123" s="28" t="s">
        <v>278</v>
      </c>
      <c r="C123" s="28" t="s">
        <v>243</v>
      </c>
      <c r="D123" s="29" t="s">
        <v>244</v>
      </c>
      <c r="E123" s="30">
        <v>300000</v>
      </c>
      <c r="F123" s="30">
        <v>250000</v>
      </c>
      <c r="G123" s="30">
        <v>0</v>
      </c>
      <c r="H123" s="30">
        <v>0</v>
      </c>
      <c r="I123" s="30">
        <v>0</v>
      </c>
      <c r="J123" s="25">
        <f>(E123+F123+G123)-(H123+I123)</f>
        <v>550000</v>
      </c>
      <c r="K123" s="37">
        <v>350000</v>
      </c>
      <c r="L123" s="49">
        <v>2</v>
      </c>
    </row>
    <row r="124" spans="1:12" s="23" customFormat="1" ht="24.95" customHeight="1" x14ac:dyDescent="0.25">
      <c r="A124" s="31">
        <v>7</v>
      </c>
      <c r="B124" s="28" t="s">
        <v>278</v>
      </c>
      <c r="C124" s="28" t="s">
        <v>245</v>
      </c>
      <c r="D124" s="29" t="s">
        <v>246</v>
      </c>
      <c r="E124" s="30">
        <v>100000</v>
      </c>
      <c r="F124" s="30">
        <v>0</v>
      </c>
      <c r="G124" s="30">
        <v>0</v>
      </c>
      <c r="H124" s="30">
        <v>0</v>
      </c>
      <c r="I124" s="30">
        <v>0</v>
      </c>
      <c r="J124" s="36">
        <f>(E124+F124+G124)-(H124+I124)</f>
        <v>100000</v>
      </c>
      <c r="K124" s="40">
        <v>100000</v>
      </c>
      <c r="L124" s="49">
        <v>1</v>
      </c>
    </row>
    <row r="125" spans="1:12" s="23" customFormat="1" ht="24.95" customHeight="1" x14ac:dyDescent="0.25">
      <c r="A125" s="31">
        <v>7</v>
      </c>
      <c r="B125" s="28" t="s">
        <v>266</v>
      </c>
      <c r="C125" s="28" t="s">
        <v>247</v>
      </c>
      <c r="D125" s="29" t="s">
        <v>248</v>
      </c>
      <c r="E125" s="30">
        <v>715000</v>
      </c>
      <c r="F125" s="30">
        <v>50000</v>
      </c>
      <c r="G125" s="30">
        <v>0</v>
      </c>
      <c r="H125" s="30">
        <v>1265.8800000000001</v>
      </c>
      <c r="I125" s="30">
        <v>-26.19</v>
      </c>
      <c r="J125" s="25">
        <f>(E125+F125+G125)-(H125+I125)</f>
        <v>763760.31</v>
      </c>
      <c r="K125" s="37">
        <v>763760.31</v>
      </c>
      <c r="L125" s="49">
        <v>2</v>
      </c>
    </row>
    <row r="126" spans="1:12" s="23" customFormat="1" ht="24.95" customHeight="1" x14ac:dyDescent="0.25">
      <c r="A126" s="31">
        <v>7</v>
      </c>
      <c r="B126" s="28" t="s">
        <v>266</v>
      </c>
      <c r="C126" s="28" t="s">
        <v>249</v>
      </c>
      <c r="D126" s="29" t="s">
        <v>250</v>
      </c>
      <c r="E126" s="30">
        <v>794638.83</v>
      </c>
      <c r="F126" s="30">
        <v>0</v>
      </c>
      <c r="G126" s="30">
        <v>0</v>
      </c>
      <c r="H126" s="30">
        <v>41649.699999999997</v>
      </c>
      <c r="I126" s="30">
        <v>0</v>
      </c>
      <c r="J126" s="25">
        <f>(E126+F126+G126)-(H126+I126)</f>
        <v>752989.13</v>
      </c>
      <c r="K126" s="27">
        <v>752989.13</v>
      </c>
      <c r="L126" s="49">
        <v>4</v>
      </c>
    </row>
    <row r="127" spans="1:12" s="16" customFormat="1" ht="24.95" customHeight="1" x14ac:dyDescent="0.25">
      <c r="B127" s="72"/>
      <c r="C127" s="73"/>
      <c r="D127" s="26" t="s">
        <v>294</v>
      </c>
      <c r="E127" s="27">
        <f t="shared" ref="E127:J127" si="0">SUM(E11:E126)</f>
        <v>11477614.32</v>
      </c>
      <c r="F127" s="27">
        <f t="shared" si="0"/>
        <v>6064020</v>
      </c>
      <c r="G127" s="27">
        <f t="shared" si="0"/>
        <v>894800</v>
      </c>
      <c r="H127" s="27">
        <f t="shared" si="0"/>
        <v>4267942.120000001</v>
      </c>
      <c r="I127" s="27">
        <f t="shared" si="0"/>
        <v>4923440.7</v>
      </c>
      <c r="J127" s="27">
        <f t="shared" si="0"/>
        <v>14695953.500000002</v>
      </c>
      <c r="K127" s="27">
        <v>15045753.769999996</v>
      </c>
      <c r="L127" s="13"/>
    </row>
    <row r="128" spans="1:12" s="16" customFormat="1" ht="24.95" customHeight="1" x14ac:dyDescent="0.25">
      <c r="B128" s="72"/>
      <c r="C128" s="73"/>
      <c r="E128" s="21"/>
      <c r="F128" s="21"/>
      <c r="G128" s="21"/>
      <c r="H128" s="21"/>
      <c r="I128" s="21"/>
      <c r="J128" s="22"/>
      <c r="K128" s="33"/>
      <c r="L128" s="13"/>
    </row>
    <row r="129" spans="2:13" s="16" customFormat="1" ht="24.95" customHeight="1" x14ac:dyDescent="0.25">
      <c r="B129" s="72"/>
      <c r="C129" s="73"/>
      <c r="E129" s="21"/>
      <c r="F129" s="21"/>
      <c r="G129" s="21"/>
      <c r="H129" s="21"/>
      <c r="I129" s="21"/>
      <c r="J129" s="22"/>
      <c r="K129" s="33"/>
      <c r="L129" s="13"/>
    </row>
    <row r="130" spans="2:13" x14ac:dyDescent="0.25">
      <c r="M130" s="1"/>
    </row>
    <row r="131" spans="2:13" x14ac:dyDescent="0.25">
      <c r="M131" s="1"/>
    </row>
    <row r="132" spans="2:13" x14ac:dyDescent="0.25">
      <c r="C132" s="50"/>
      <c r="M132" s="1"/>
    </row>
    <row r="133" spans="2:13" x14ac:dyDescent="0.25">
      <c r="C133" s="50"/>
      <c r="M133" s="1"/>
    </row>
    <row r="134" spans="2:13" x14ac:dyDescent="0.25">
      <c r="C134" s="50"/>
      <c r="M134" s="1"/>
    </row>
    <row r="135" spans="2:13" x14ac:dyDescent="0.25">
      <c r="C135" s="50"/>
      <c r="M135" s="1"/>
    </row>
    <row r="136" spans="2:13" x14ac:dyDescent="0.25">
      <c r="C136" s="50"/>
      <c r="M136" s="1"/>
    </row>
    <row r="137" spans="2:13" x14ac:dyDescent="0.25">
      <c r="C137" s="50"/>
      <c r="M137" s="1"/>
    </row>
    <row r="138" spans="2:13" x14ac:dyDescent="0.25">
      <c r="C138" s="51"/>
      <c r="M138" s="1"/>
    </row>
    <row r="139" spans="2:13" x14ac:dyDescent="0.25">
      <c r="C139" s="52"/>
      <c r="M139" s="1"/>
    </row>
    <row r="140" spans="2:13" x14ac:dyDescent="0.25">
      <c r="C140" s="53"/>
      <c r="M140" s="1"/>
    </row>
    <row r="141" spans="2:13" x14ac:dyDescent="0.25">
      <c r="C141" s="54"/>
      <c r="M141" s="1"/>
    </row>
    <row r="142" spans="2:13" x14ac:dyDescent="0.25">
      <c r="C142" s="55"/>
      <c r="M142" s="1"/>
    </row>
    <row r="143" spans="2:13" x14ac:dyDescent="0.25">
      <c r="C143" s="56"/>
      <c r="M143" s="1"/>
    </row>
    <row r="144" spans="2:13" x14ac:dyDescent="0.25">
      <c r="C144" s="57"/>
      <c r="M144" s="1"/>
    </row>
    <row r="145" spans="3:13" x14ac:dyDescent="0.25">
      <c r="C145" s="50"/>
      <c r="M145" s="1"/>
    </row>
    <row r="146" spans="3:13" x14ac:dyDescent="0.25">
      <c r="C146" s="50"/>
      <c r="M146" s="1"/>
    </row>
    <row r="147" spans="3:13" x14ac:dyDescent="0.25">
      <c r="C147" s="50"/>
      <c r="M147" s="1"/>
    </row>
    <row r="148" spans="3:13" x14ac:dyDescent="0.25">
      <c r="C148" s="50"/>
      <c r="M148" s="1"/>
    </row>
    <row r="149" spans="3:13" x14ac:dyDescent="0.25">
      <c r="C149" s="50"/>
      <c r="M149" s="1"/>
    </row>
    <row r="150" spans="3:13" x14ac:dyDescent="0.25">
      <c r="C150" s="50"/>
      <c r="M150" s="1"/>
    </row>
    <row r="151" spans="3:13" x14ac:dyDescent="0.25">
      <c r="C151" s="50"/>
      <c r="M151" s="1"/>
    </row>
    <row r="152" spans="3:13" x14ac:dyDescent="0.25">
      <c r="C152" s="50"/>
      <c r="M152" s="1"/>
    </row>
    <row r="153" spans="3:13" x14ac:dyDescent="0.25">
      <c r="C153" s="50"/>
      <c r="M153" s="1"/>
    </row>
    <row r="154" spans="3:13" x14ac:dyDescent="0.25">
      <c r="C154" s="50"/>
      <c r="M154" s="1"/>
    </row>
    <row r="155" spans="3:13" x14ac:dyDescent="0.25">
      <c r="C155" s="50"/>
      <c r="M155" s="1"/>
    </row>
    <row r="156" spans="3:13" x14ac:dyDescent="0.25">
      <c r="M156" s="1"/>
    </row>
    <row r="157" spans="3:13" x14ac:dyDescent="0.25">
      <c r="M157" s="1"/>
    </row>
    <row r="158" spans="3:13" x14ac:dyDescent="0.25">
      <c r="M158" s="1"/>
    </row>
    <row r="159" spans="3:13" x14ac:dyDescent="0.25">
      <c r="M159" s="1"/>
    </row>
    <row r="160" spans="3:13" x14ac:dyDescent="0.25">
      <c r="M160" s="1"/>
    </row>
    <row r="161" spans="13:13" x14ac:dyDescent="0.25">
      <c r="M161" s="1"/>
    </row>
    <row r="162" spans="13:13" x14ac:dyDescent="0.25">
      <c r="M162" s="1"/>
    </row>
    <row r="163" spans="13:13" x14ac:dyDescent="0.25">
      <c r="M163" s="1"/>
    </row>
    <row r="164" spans="13:13" x14ac:dyDescent="0.25">
      <c r="M164" s="1"/>
    </row>
    <row r="165" spans="13:13" x14ac:dyDescent="0.25">
      <c r="M165" s="1"/>
    </row>
    <row r="166" spans="13:13" x14ac:dyDescent="0.25">
      <c r="M166" s="1"/>
    </row>
    <row r="167" spans="13:13" x14ac:dyDescent="0.25">
      <c r="M167" s="1"/>
    </row>
    <row r="168" spans="13:13" x14ac:dyDescent="0.25">
      <c r="M168" s="1"/>
    </row>
    <row r="169" spans="13:13" x14ac:dyDescent="0.25">
      <c r="M169" s="1"/>
    </row>
    <row r="170" spans="13:13" x14ac:dyDescent="0.25">
      <c r="M170" s="1"/>
    </row>
    <row r="171" spans="13:13" x14ac:dyDescent="0.25">
      <c r="M171" s="1"/>
    </row>
    <row r="172" spans="13:13" x14ac:dyDescent="0.25">
      <c r="M172" s="1"/>
    </row>
    <row r="173" spans="13:13" x14ac:dyDescent="0.25">
      <c r="M173" s="1"/>
    </row>
    <row r="174" spans="13:13" x14ac:dyDescent="0.25">
      <c r="M174" s="1"/>
    </row>
    <row r="175" spans="13:13" x14ac:dyDescent="0.25">
      <c r="M175" s="1"/>
    </row>
    <row r="176" spans="13:13" x14ac:dyDescent="0.25">
      <c r="M176" s="1"/>
    </row>
    <row r="177" spans="2:13" x14ac:dyDescent="0.25">
      <c r="M177" s="1"/>
    </row>
    <row r="178" spans="2:13" x14ac:dyDescent="0.25">
      <c r="M178" s="1"/>
    </row>
    <row r="179" spans="2:13" x14ac:dyDescent="0.25">
      <c r="M179" s="1"/>
    </row>
    <row r="180" spans="2:13" x14ac:dyDescent="0.25">
      <c r="M180" s="1"/>
    </row>
    <row r="181" spans="2:13" x14ac:dyDescent="0.25">
      <c r="M181" s="1"/>
    </row>
    <row r="182" spans="2:13" x14ac:dyDescent="0.25">
      <c r="M182" s="1"/>
    </row>
    <row r="183" spans="2:13" s="6" customFormat="1" x14ac:dyDescent="0.25">
      <c r="B183" s="14"/>
      <c r="C183" s="2"/>
      <c r="D183" s="1"/>
      <c r="E183" s="21"/>
      <c r="F183" s="21"/>
      <c r="G183" s="21"/>
      <c r="H183" s="21"/>
      <c r="I183" s="21"/>
      <c r="J183" s="22"/>
      <c r="K183" s="33"/>
      <c r="L183" s="13"/>
    </row>
    <row r="184" spans="2:13" x14ac:dyDescent="0.25">
      <c r="M184" s="1"/>
    </row>
    <row r="185" spans="2:13" x14ac:dyDescent="0.25">
      <c r="M185" s="1"/>
    </row>
    <row r="186" spans="2:13" x14ac:dyDescent="0.25">
      <c r="M186" s="1"/>
    </row>
    <row r="187" spans="2:13" x14ac:dyDescent="0.25">
      <c r="M187" s="1"/>
    </row>
    <row r="188" spans="2:13" x14ac:dyDescent="0.25">
      <c r="M188" s="1"/>
    </row>
    <row r="189" spans="2:13" x14ac:dyDescent="0.25">
      <c r="M189" s="1"/>
    </row>
    <row r="190" spans="2:13" x14ac:dyDescent="0.25">
      <c r="M190" s="1"/>
    </row>
    <row r="191" spans="2:13" x14ac:dyDescent="0.25">
      <c r="M191" s="1"/>
    </row>
    <row r="192" spans="2:13" x14ac:dyDescent="0.25">
      <c r="M192" s="1"/>
    </row>
    <row r="193" spans="2:13" x14ac:dyDescent="0.25">
      <c r="M193" s="1"/>
    </row>
    <row r="194" spans="2:13" x14ac:dyDescent="0.25">
      <c r="M194" s="1"/>
    </row>
    <row r="195" spans="2:13" x14ac:dyDescent="0.25">
      <c r="M195" s="1"/>
    </row>
    <row r="197" spans="2:13" s="3" customFormat="1" x14ac:dyDescent="0.25">
      <c r="B197" s="14"/>
      <c r="C197" s="2"/>
      <c r="D197" s="1"/>
      <c r="E197" s="21"/>
      <c r="F197" s="21"/>
      <c r="G197" s="21"/>
      <c r="H197" s="21"/>
      <c r="I197" s="21"/>
      <c r="J197" s="22"/>
      <c r="K197" s="33"/>
      <c r="L197" s="13"/>
      <c r="M197" s="12"/>
    </row>
  </sheetData>
  <sortState ref="A11:L126">
    <sortCondition ref="A11:A126"/>
    <sortCondition ref="B11:B126"/>
  </sortState>
  <mergeCells count="8">
    <mergeCell ref="M10:N10"/>
    <mergeCell ref="I3:K3"/>
    <mergeCell ref="I4:K4"/>
    <mergeCell ref="I5:K5"/>
    <mergeCell ref="I6:K6"/>
    <mergeCell ref="I7:K7"/>
    <mergeCell ref="I8:K8"/>
    <mergeCell ref="H2:K2"/>
  </mergeCells>
  <pageMargins left="0.62992125984251968" right="0.23622047244094491" top="0.74803149606299213" bottom="0.74803149606299213" header="0.31496062992125984" footer="0.31496062992125984"/>
  <pageSetup paperSize="9" scale="61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HH-Reste 2019 FH</vt:lpstr>
      <vt:lpstr>'HH-Reste 2019 FH'!Drucktitel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Sturm, Benjamin</dc:creator>
  <cp:lastModifiedBy>Tilki, Annika</cp:lastModifiedBy>
  <cp:lastPrinted>2020-06-23T08:34:57Z</cp:lastPrinted>
  <dcterms:created xsi:type="dcterms:W3CDTF">2012-02-06T13:34:20Z</dcterms:created>
  <dcterms:modified xsi:type="dcterms:W3CDTF">2020-06-23T08:35:04Z</dcterms:modified>
</cp:coreProperties>
</file>