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465" windowWidth="19440" windowHeight="8910"/>
  </bookViews>
  <sheets>
    <sheet name="HH-Reste 2018 FH" sheetId="1" r:id="rId1"/>
    <sheet name="HH-Reste 2018 EH" sheetId="2" r:id="rId2"/>
  </sheets>
  <definedNames>
    <definedName name="_xlnm._FilterDatabase" localSheetId="1" hidden="1">'HH-Reste 2018 EH'!$A$12:$J$12</definedName>
    <definedName name="_xlnm._FilterDatabase" localSheetId="0" hidden="1">'HH-Reste 2018 FH'!$A$12:$J$105</definedName>
    <definedName name="_xlnm.Print_Titles" localSheetId="1">'HH-Reste 2018 EH'!$11:$11</definedName>
    <definedName name="_xlnm.Print_Titles" localSheetId="0">'HH-Reste 2018 FH'!$11:$11</definedName>
  </definedNames>
  <calcPr calcId="145621"/>
</workbook>
</file>

<file path=xl/calcChain.xml><?xml version="1.0" encoding="utf-8"?>
<calcChain xmlns="http://schemas.openxmlformats.org/spreadsheetml/2006/main">
  <c r="J106" i="1" l="1"/>
  <c r="J105" i="1"/>
  <c r="J107" i="1" s="1"/>
  <c r="J22" i="2" l="1"/>
  <c r="I20" i="1" l="1"/>
  <c r="I53" i="1"/>
  <c r="I51" i="1"/>
  <c r="I103" i="1"/>
  <c r="I61" i="1"/>
  <c r="I48" i="1"/>
  <c r="I50" i="1"/>
  <c r="I49" i="1"/>
  <c r="I18" i="1"/>
  <c r="I19" i="1"/>
  <c r="I16" i="1"/>
  <c r="I13" i="1"/>
  <c r="I14" i="1"/>
  <c r="I17" i="1"/>
  <c r="I52" i="1"/>
  <c r="I25" i="1"/>
  <c r="I54" i="1"/>
  <c r="I30" i="1"/>
  <c r="I26" i="1"/>
  <c r="I32" i="1"/>
  <c r="I27" i="1"/>
  <c r="I28" i="1"/>
  <c r="I29" i="1"/>
  <c r="I31" i="1"/>
  <c r="I33" i="1"/>
  <c r="I34" i="1"/>
  <c r="I21" i="1"/>
  <c r="I22" i="1"/>
  <c r="I23" i="1"/>
  <c r="I24" i="1"/>
  <c r="I57" i="1"/>
  <c r="I55" i="1"/>
  <c r="I56" i="1"/>
  <c r="I58" i="1"/>
  <c r="I59" i="1"/>
  <c r="I62" i="1"/>
  <c r="I60" i="1"/>
  <c r="I47" i="1"/>
  <c r="I46" i="1"/>
  <c r="I45" i="1"/>
  <c r="I63" i="1"/>
  <c r="I65" i="1"/>
  <c r="I64" i="1"/>
  <c r="I41" i="1"/>
  <c r="I35" i="1"/>
  <c r="I36" i="1"/>
  <c r="I37" i="1"/>
  <c r="I38" i="1"/>
  <c r="I42" i="1"/>
  <c r="I39" i="1"/>
  <c r="I40" i="1"/>
  <c r="I43" i="1"/>
  <c r="I104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90" i="1"/>
  <c r="I88" i="1"/>
  <c r="I91" i="1"/>
  <c r="I68" i="1"/>
  <c r="I69" i="1"/>
  <c r="I93" i="1"/>
  <c r="I94" i="1"/>
  <c r="I66" i="1"/>
  <c r="I70" i="1"/>
  <c r="I72" i="1"/>
  <c r="I89" i="1"/>
  <c r="I95" i="1"/>
  <c r="I96" i="1"/>
  <c r="I97" i="1"/>
  <c r="I98" i="1"/>
  <c r="I99" i="1"/>
  <c r="I100" i="1"/>
  <c r="I101" i="1"/>
  <c r="I102" i="1"/>
  <c r="I15" i="1"/>
  <c r="I105" i="1" l="1"/>
  <c r="I106" i="1"/>
  <c r="I107" i="1" l="1"/>
</calcChain>
</file>

<file path=xl/sharedStrings.xml><?xml version="1.0" encoding="utf-8"?>
<sst xmlns="http://schemas.openxmlformats.org/spreadsheetml/2006/main" count="343" uniqueCount="274">
  <si>
    <t>Erwerb Lizenzen, DV-Software</t>
  </si>
  <si>
    <t>1.0241.01</t>
  </si>
  <si>
    <t>Inv.-Nr.</t>
  </si>
  <si>
    <t>Beschreibung</t>
  </si>
  <si>
    <t>AO-Soll    auf HHAR</t>
  </si>
  <si>
    <t>Amt</t>
  </si>
  <si>
    <t>Finanzhaushalt gesamt</t>
  </si>
  <si>
    <t>1.022000</t>
  </si>
  <si>
    <t>Gemäß § 21 (2) GemHVO werden folgende Ansätze für Investitionen und Investitionsfördermaßnahmen</t>
  </si>
  <si>
    <t>1.0358.06</t>
  </si>
  <si>
    <t>Inv.zuschuss Ev. Kita Wintersteinstraße</t>
  </si>
  <si>
    <t>1.0531.03</t>
  </si>
  <si>
    <t>Planungs-/Baukosten Kita Housing Area</t>
  </si>
  <si>
    <t>1.0531.04</t>
  </si>
  <si>
    <t>Umbau Gebäude Saarstraße 12</t>
  </si>
  <si>
    <t>1.0533.05</t>
  </si>
  <si>
    <t>Planungskosten Kunstrasenplatz Fauerbach</t>
  </si>
  <si>
    <t>1.0561.05</t>
  </si>
  <si>
    <t>Müllbehälterschränke Kita Räuberhöhle</t>
  </si>
  <si>
    <t>Ausstattung Außenanlagen Kita Farbklecks</t>
  </si>
  <si>
    <t>1.0809.08</t>
  </si>
  <si>
    <t>Ausstattung Außenanlagen Kita Mäuseburg</t>
  </si>
  <si>
    <t>1.0809.16</t>
  </si>
  <si>
    <t>1.0840.17</t>
  </si>
  <si>
    <t>Anschaffung Betriebsausstattung Kinderburg</t>
  </si>
  <si>
    <t>1.0851.01</t>
  </si>
  <si>
    <t>Geräte und Ausstattung EDV f. ges. Verwaltung</t>
  </si>
  <si>
    <t>1.0860.01</t>
  </si>
  <si>
    <t>Erwerb Möbel Rathaus</t>
  </si>
  <si>
    <t>Erwerb Möbel Außenstellen</t>
  </si>
  <si>
    <t>1.0860.02</t>
  </si>
  <si>
    <t>1.0890.15</t>
  </si>
  <si>
    <t>Anschaffung GWG 150 EUR bis 1.000 EUR (Rechner, etc.)</t>
  </si>
  <si>
    <t>Planungs-/Baukosten Kita Ossenheim</t>
  </si>
  <si>
    <t>2.0561.01</t>
  </si>
  <si>
    <t>Erneuerung Schranke Parkplatz</t>
  </si>
  <si>
    <t>2.0840.01</t>
  </si>
  <si>
    <t>Elektronische Schließanlage BGH Ossenheim</t>
  </si>
  <si>
    <t>2.0840.02</t>
  </si>
  <si>
    <t>2.0840.03</t>
  </si>
  <si>
    <t>Betriebsausstattung Stadthalle</t>
  </si>
  <si>
    <t>Elektronische Schließanlage MZH Bruchenbrücken</t>
  </si>
  <si>
    <t>2.0890.01</t>
  </si>
  <si>
    <t>Anschaffung GWG 150 EUR bis 1.000 EUR BGH Ockstadt</t>
  </si>
  <si>
    <t>Anschaffung GWG 150 EUR bis 1.000 EUR Stadthalle</t>
  </si>
  <si>
    <t>2.0890.02</t>
  </si>
  <si>
    <t>2.0890.03</t>
  </si>
  <si>
    <t>2.0890.04</t>
  </si>
  <si>
    <t>2.0890.05</t>
  </si>
  <si>
    <t>Anschaffung GWG 150 EUR bis 1.000 EUR BGH Dorheim</t>
  </si>
  <si>
    <t>Anschaffung GWG 150 EUR bis 1.000 EUR BGH Ossenheim</t>
  </si>
  <si>
    <t>Anschaffung GWG 150 EUR bis 1.000 EUR MZH Bruchenbr.</t>
  </si>
  <si>
    <t>2.0890.06</t>
  </si>
  <si>
    <t>Anschaffung GWG 150 EUR bis 1.000 EUR DGH Bauernh.</t>
  </si>
  <si>
    <t>2.3600.01</t>
  </si>
  <si>
    <t>Zuschuss Bund KIP</t>
  </si>
  <si>
    <t>2.4200.01</t>
  </si>
  <si>
    <t>Komplementärfinanzierung Bund KIP</t>
  </si>
  <si>
    <t>2.4201.05</t>
  </si>
  <si>
    <t>Landesdarlehen KIP</t>
  </si>
  <si>
    <t>4.0535.09</t>
  </si>
  <si>
    <t>Brandschutz Wetterau-Museum</t>
  </si>
  <si>
    <t>4.0561.02</t>
  </si>
  <si>
    <t>Stromanschlüsse Gartenbereich</t>
  </si>
  <si>
    <t>4.0561.04</t>
  </si>
  <si>
    <t>4.0561.05</t>
  </si>
  <si>
    <t>Zaun Sportanlage Burgfeld</t>
  </si>
  <si>
    <t>Erweiterung Ballfangzaun Burgfeld</t>
  </si>
  <si>
    <t>4.0619.01</t>
  </si>
  <si>
    <t>Radabstellanlage Burgfeld/Gesamtstadt</t>
  </si>
  <si>
    <t>4.0840.12</t>
  </si>
  <si>
    <t>Rahmenkonstruktion zum Anbringen von Transparenten</t>
  </si>
  <si>
    <t>4.0890.02</t>
  </si>
  <si>
    <t>4.0890.03</t>
  </si>
  <si>
    <t>Anschaffung GWG 150 EUR bis 1.000 EUR (Jugendarbeit)</t>
  </si>
  <si>
    <t>Anschaffung GWG 150 EUR bis 1.000 EUR (Jugendclubs)</t>
  </si>
  <si>
    <t>Baumaßn. Brandschutzmaßnahmen</t>
  </si>
  <si>
    <t>5.0536.01</t>
  </si>
  <si>
    <t>Neubau Feuerwehrgerätehaus Ockstadt</t>
  </si>
  <si>
    <t>5.0551.04</t>
  </si>
  <si>
    <t>Wohnbauprojekt Flüchtlingsunterbringung</t>
  </si>
  <si>
    <t>5.0700.02</t>
  </si>
  <si>
    <t>Notstromaggregat FFW Kernstadt</t>
  </si>
  <si>
    <t>5.0775.06</t>
  </si>
  <si>
    <t>Geschwindigkeitsüberwachung Kaiserstraße</t>
  </si>
  <si>
    <t>5.0810.04</t>
  </si>
  <si>
    <t>5.0810.06</t>
  </si>
  <si>
    <t>Gerätewagen Logistik GW-L 2</t>
  </si>
  <si>
    <t>Großtanklöschfahrzeug</t>
  </si>
  <si>
    <t>5.0810.08</t>
  </si>
  <si>
    <t>Feuerwehranhänger "Betreuung"</t>
  </si>
  <si>
    <t>5.0810.09</t>
  </si>
  <si>
    <t>5.0810.10</t>
  </si>
  <si>
    <t>5.0840.01</t>
  </si>
  <si>
    <t>Systemanhänger FW Bruchenbrücken</t>
  </si>
  <si>
    <t>Notstromaggregat auf Tandemanhänger</t>
  </si>
  <si>
    <t>Einführung Digitalfunk/Digitale Alarmierung</t>
  </si>
  <si>
    <t>Erneuerung Straßenbeleuchtung</t>
  </si>
  <si>
    <t>6.0357.01</t>
  </si>
  <si>
    <t>Verkehrsstation Friedberg Anteil Stadt</t>
  </si>
  <si>
    <t>6.0613.02</t>
  </si>
  <si>
    <t>6.0613.03</t>
  </si>
  <si>
    <t>6.0613.08</t>
  </si>
  <si>
    <t>6.0613.09</t>
  </si>
  <si>
    <t>6.0613.13</t>
  </si>
  <si>
    <t>6.0613.16</t>
  </si>
  <si>
    <t>6.0613.18</t>
  </si>
  <si>
    <t>6.0613.19</t>
  </si>
  <si>
    <t>6.0613.21</t>
  </si>
  <si>
    <t>6.0613.27</t>
  </si>
  <si>
    <t>6.0614.13</t>
  </si>
  <si>
    <t>6.0614.16</t>
  </si>
  <si>
    <t>6.0614.19</t>
  </si>
  <si>
    <t>6.0614.20</t>
  </si>
  <si>
    <t>6.0619.05</t>
  </si>
  <si>
    <t>6.0619.08</t>
  </si>
  <si>
    <t>6.0619.10</t>
  </si>
  <si>
    <t>6.0624.06</t>
  </si>
  <si>
    <t>6.0649.01</t>
  </si>
  <si>
    <t>6.0649.02</t>
  </si>
  <si>
    <t>6.0810.02</t>
  </si>
  <si>
    <t>6.0840.02</t>
  </si>
  <si>
    <t>6.0840.03</t>
  </si>
  <si>
    <t>6.0840.04</t>
  </si>
  <si>
    <t>6.0860.01</t>
  </si>
  <si>
    <t>Erschließung "Gewerbegebiet West"</t>
  </si>
  <si>
    <t>Erschließung Baugebiet "Am Steinern Kreuz"</t>
  </si>
  <si>
    <t>Straßenbau Dorheim</t>
  </si>
  <si>
    <t>Straßeneinläufe Gesamtstadt</t>
  </si>
  <si>
    <t>Umgestaltung Kaiserstraße</t>
  </si>
  <si>
    <t>OD Ockstadt - Friedberger Straße</t>
  </si>
  <si>
    <t>Kreisverkehrsplatz Burgfeldstraße</t>
  </si>
  <si>
    <t>Eneuerung Am Burgberg</t>
  </si>
  <si>
    <t>Endausbau Gänsegarten Ockstadt</t>
  </si>
  <si>
    <t>Baugebiet "Am Steinern Kreuzweg"</t>
  </si>
  <si>
    <t>Gehwegerneuerung Housing Area</t>
  </si>
  <si>
    <t>Radwegeausbau Gesamtstadt</t>
  </si>
  <si>
    <t>Regionalparkroute</t>
  </si>
  <si>
    <t>Ausbau Radweg Friedberg-Ober-Wöllstadt</t>
  </si>
  <si>
    <t>Treppenanlage Hanauer Straße</t>
  </si>
  <si>
    <t>Radständer Eingänge Hauptfriedhof</t>
  </si>
  <si>
    <t>Erneuerung Stützmauer Homburger Straße</t>
  </si>
  <si>
    <t>Grabfeld für Baumbestattungen Hauptfriedhof</t>
  </si>
  <si>
    <t>Brunnen Fünffingerplatz</t>
  </si>
  <si>
    <t>Abriss Brunnenanlagen</t>
  </si>
  <si>
    <t>Erwerb von Fahrzeugen Baubetriebshof</t>
  </si>
  <si>
    <t>Ersatzbeschaffung Geräte- u. Austattungsgegenst.</t>
  </si>
  <si>
    <t>Neu-/Ersatzbeschaffung Spielgeräte</t>
  </si>
  <si>
    <t>Ausstattungselemente für Grünanlagen</t>
  </si>
  <si>
    <t>Erwerb Möbel Bauverwaltung</t>
  </si>
  <si>
    <t>Baugebiet Südl. Dorn-Assenh.-Str. Bauernheim</t>
  </si>
  <si>
    <t>7.0357.01</t>
  </si>
  <si>
    <t>Förderung sozialer Wohnungsbau</t>
  </si>
  <si>
    <t>7.0358.03</t>
  </si>
  <si>
    <t>Zuschuss Friedberger Wohnungsbau GmbH</t>
  </si>
  <si>
    <t>7.0509.04</t>
  </si>
  <si>
    <t>7.0509.05</t>
  </si>
  <si>
    <t>Allg. Kosten des Grundstücksverkehrs</t>
  </si>
  <si>
    <t>Baugebiet "Am Steinernen Kreuz"</t>
  </si>
  <si>
    <t>7.0509.08</t>
  </si>
  <si>
    <t>Entwicklung Kaserne</t>
  </si>
  <si>
    <t>7.0622.01</t>
  </si>
  <si>
    <t>Ausgleichsmaßnahmen "Östlicher Ortsrand"</t>
  </si>
  <si>
    <t>7.0622.02</t>
  </si>
  <si>
    <t>Ausgleichsmaßnahmen "Östlicher Karl-Ulrich-Str."</t>
  </si>
  <si>
    <t>7.0659.01</t>
  </si>
  <si>
    <t>Öffentliche WC-Anlage Elvis-Presley-Platz</t>
  </si>
  <si>
    <t>1.464900</t>
  </si>
  <si>
    <t>1.464714</t>
  </si>
  <si>
    <t>1.464711</t>
  </si>
  <si>
    <t>4.561001</t>
  </si>
  <si>
    <t>4.561004</t>
  </si>
  <si>
    <t>1.020000</t>
  </si>
  <si>
    <t>1.464703</t>
  </si>
  <si>
    <t>1.464701</t>
  </si>
  <si>
    <t>1.464712</t>
  </si>
  <si>
    <t>1.464705</t>
  </si>
  <si>
    <t>1.464708</t>
  </si>
  <si>
    <t>2.762101</t>
  </si>
  <si>
    <t>2.762102</t>
  </si>
  <si>
    <t>2.762103</t>
  </si>
  <si>
    <t>2.762104</t>
  </si>
  <si>
    <t>2.762105</t>
  </si>
  <si>
    <t>2.762106</t>
  </si>
  <si>
    <t>2.030000</t>
  </si>
  <si>
    <t>4.550000</t>
  </si>
  <si>
    <t>4.321000</t>
  </si>
  <si>
    <t>4.352100</t>
  </si>
  <si>
    <t>4.460000</t>
  </si>
  <si>
    <t>4.561005</t>
  </si>
  <si>
    <t>4.451000</t>
  </si>
  <si>
    <t>4.452000</t>
  </si>
  <si>
    <t>4.762101</t>
  </si>
  <si>
    <t>5.110000</t>
  </si>
  <si>
    <t>5.130002</t>
  </si>
  <si>
    <t>5.110100</t>
  </si>
  <si>
    <t>5.130001</t>
  </si>
  <si>
    <t>5.130000</t>
  </si>
  <si>
    <t>5.130005</t>
  </si>
  <si>
    <t>5.670000</t>
  </si>
  <si>
    <t>6.610000</t>
  </si>
  <si>
    <t>6.750000</t>
  </si>
  <si>
    <t>6.630000</t>
  </si>
  <si>
    <t>6.580000</t>
  </si>
  <si>
    <t>6.771000</t>
  </si>
  <si>
    <t>6.600000</t>
  </si>
  <si>
    <t>6.460100</t>
  </si>
  <si>
    <t>7.620000</t>
  </si>
  <si>
    <t>7.880000</t>
  </si>
  <si>
    <t>2.4206.01</t>
  </si>
  <si>
    <t>Kreditaufnahme vom Kreditmarkt</t>
  </si>
  <si>
    <t>Feststellung der Haushaltsausgabereste 2018</t>
  </si>
  <si>
    <t>HHAR    2017</t>
  </si>
  <si>
    <t>Ansatz 2018</t>
  </si>
  <si>
    <t>AO-Soll   2018</t>
  </si>
  <si>
    <t>1.0531.05</t>
  </si>
  <si>
    <t>Sonnenschutz Kita Ossenheim</t>
  </si>
  <si>
    <t>1.0840.24</t>
  </si>
  <si>
    <t>Erstausstattung Erweiterung Kita Villa Winzig</t>
  </si>
  <si>
    <t>2.0353.01</t>
  </si>
  <si>
    <t>Investitionsumlage Usa-Wellenbad</t>
  </si>
  <si>
    <t>4.0533.02</t>
  </si>
  <si>
    <t>Nebenarbeiten Aufstellung Lagergarage</t>
  </si>
  <si>
    <t>4.0561.07</t>
  </si>
  <si>
    <t>Zaunanlage Sportstätte Ockstadt</t>
  </si>
  <si>
    <t>als Haushaltsausgaberest 2018 in das Haushaltsjahr 2019 übertragen und stehen weiterhin zur Verfügung.</t>
  </si>
  <si>
    <t>2.570000</t>
  </si>
  <si>
    <t>HHER</t>
  </si>
  <si>
    <t>Status der Maßnahme</t>
  </si>
  <si>
    <t>Maßnahme nicht begonnen</t>
  </si>
  <si>
    <t>Maßnahme in Vorbereitung</t>
  </si>
  <si>
    <t>Maßnahme beauftragt</t>
  </si>
  <si>
    <t>Maßnahme begonnen / Abschlagsazahlung</t>
  </si>
  <si>
    <t>Maßnahme abgeschlossen</t>
  </si>
  <si>
    <t>sonstige Gründe</t>
  </si>
  <si>
    <t>2</t>
  </si>
  <si>
    <t>Zugänge Betriebsausstattung</t>
  </si>
  <si>
    <t>2.762100</t>
  </si>
  <si>
    <t>Aufwendungen für Berufskleidung</t>
  </si>
  <si>
    <t>Aufwendungen für Öffentlichkeitsarbeit</t>
  </si>
  <si>
    <t>2.790000</t>
  </si>
  <si>
    <t>sonstige Aufwendungen für Kommunikation</t>
  </si>
  <si>
    <t>HHAR 2018</t>
  </si>
  <si>
    <t>11</t>
  </si>
  <si>
    <t>12</t>
  </si>
  <si>
    <t>Ergebnishaushalt gesamt</t>
  </si>
  <si>
    <t>6.0509.01</t>
  </si>
  <si>
    <t>Umgestaltung Erich-Stümpfig-Platz</t>
  </si>
  <si>
    <t>6.0624.10</t>
  </si>
  <si>
    <t>Erweiterung Urnenstelenfeld</t>
  </si>
  <si>
    <t>6.4601000</t>
  </si>
  <si>
    <t>6.0561.05</t>
  </si>
  <si>
    <t>Calistenics-Anlage</t>
  </si>
  <si>
    <t>8.790000</t>
  </si>
  <si>
    <t>Aufwendungen für Öffentlichkeitsarbeit (Messe, Ausstellungen)</t>
  </si>
  <si>
    <t>4.3210000</t>
  </si>
  <si>
    <t xml:space="preserve">Aufwendungen für Öffentlichkeitsarbeit </t>
  </si>
  <si>
    <t>4.3000000</t>
  </si>
  <si>
    <t>Sonstige weitere Fremdleistungen</t>
  </si>
  <si>
    <t>4.439000</t>
  </si>
  <si>
    <t>Fünf-Finger-Treff</t>
  </si>
  <si>
    <t>Zuschüsse für laufende Zwecke (Freie Träger)</t>
  </si>
  <si>
    <t>HHAR</t>
  </si>
  <si>
    <t>Kostenstelle</t>
  </si>
  <si>
    <t>Sachkonto</t>
  </si>
  <si>
    <t>Vorschlag Übertrag nach HH-Jahr 2019</t>
  </si>
  <si>
    <t>7</t>
  </si>
  <si>
    <t>8</t>
  </si>
  <si>
    <t>9</t>
  </si>
  <si>
    <t>10</t>
  </si>
  <si>
    <t xml:space="preserve">Vorschlag Übertrag nach HH-Jahr 2019 </t>
  </si>
  <si>
    <t>AO-Soll auf HHAR</t>
  </si>
  <si>
    <t>AO-Soll 2018</t>
  </si>
  <si>
    <t>Bei den grün markierten Investitionen handelt es sich um Haushaltseinnahmereste.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</si>
</sst>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49" fontId="0" fillId="0" borderId="0" xfId="0" applyNumberFormat="1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3" fillId="0" borderId="0" xfId="0" applyFont="1" applyFill="1"/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 wrapText="1"/>
    </xf>
    <xf numFmtId="49" fontId="0" fillId="0" borderId="0" xfId="0" applyNumberForma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5" fillId="0" borderId="0" xfId="0" applyFont="1" applyFill="1"/>
    <xf numFmtId="0" fontId="7" fillId="0" borderId="0" xfId="0" applyFont="1" applyFill="1" applyAlignment="1">
      <alignment vertical="center"/>
    </xf>
    <xf numFmtId="49" fontId="6" fillId="0" borderId="0" xfId="0" applyNumberFormat="1" applyFont="1" applyFill="1" applyAlignment="1" applyProtection="1">
      <alignment horizontal="left"/>
      <protection locked="0"/>
    </xf>
    <xf numFmtId="0" fontId="6" fillId="0" borderId="0" xfId="0" applyFont="1" applyFill="1" applyProtection="1">
      <protection locked="0"/>
    </xf>
    <xf numFmtId="49" fontId="2" fillId="0" borderId="0" xfId="0" applyNumberFormat="1" applyFont="1" applyFill="1" applyAlignment="1" applyProtection="1">
      <alignment horizontal="left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6" fillId="0" borderId="0" xfId="0" applyFont="1" applyFill="1" applyProtection="1">
      <protection locked="0"/>
    </xf>
    <xf numFmtId="49" fontId="2" fillId="0" borderId="0" xfId="0" applyNumberFormat="1" applyFont="1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left" vertical="top" wrapText="1"/>
      <protection locked="0"/>
    </xf>
    <xf numFmtId="0" fontId="0" fillId="0" borderId="0" xfId="0" applyFill="1" applyBorder="1" applyAlignment="1" applyProtection="1">
      <alignment horizontal="left" vertical="top" wrapText="1"/>
      <protection locked="0"/>
    </xf>
    <xf numFmtId="0" fontId="0" fillId="0" borderId="0" xfId="0" applyFill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/>
    <xf numFmtId="4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/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 applyProtection="1">
      <alignment horizontal="center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4" fontId="0" fillId="0" borderId="0" xfId="0" applyNumberFormat="1" applyFill="1" applyAlignment="1" applyProtection="1">
      <alignment horizontal="center"/>
      <protection locked="0"/>
    </xf>
    <xf numFmtId="0" fontId="5" fillId="0" borderId="0" xfId="0" applyFont="1" applyFill="1"/>
    <xf numFmtId="4" fontId="8" fillId="0" borderId="0" xfId="0" applyNumberFormat="1" applyFont="1" applyFill="1" applyAlignment="1">
      <alignment horizontal="center"/>
    </xf>
    <xf numFmtId="4" fontId="8" fillId="0" borderId="0" xfId="0" applyNumberFormat="1" applyFont="1" applyFill="1" applyAlignment="1" applyProtection="1">
      <alignment horizontal="center"/>
      <protection locked="0"/>
    </xf>
    <xf numFmtId="49" fontId="6" fillId="0" borderId="0" xfId="0" applyNumberFormat="1" applyFont="1" applyFill="1" applyAlignment="1" applyProtection="1">
      <alignment horizontal="left"/>
      <protection locked="0"/>
    </xf>
    <xf numFmtId="4" fontId="0" fillId="0" borderId="0" xfId="0" applyNumberFormat="1" applyFill="1" applyAlignment="1" applyProtection="1">
      <alignment horizontal="left"/>
      <protection locked="0"/>
    </xf>
    <xf numFmtId="0" fontId="6" fillId="0" borderId="0" xfId="0" applyFont="1" applyFill="1" applyProtection="1">
      <protection locked="0"/>
    </xf>
    <xf numFmtId="49" fontId="2" fillId="0" borderId="0" xfId="0" applyNumberFormat="1" applyFont="1" applyFill="1" applyAlignment="1" applyProtection="1">
      <alignment horizontal="left"/>
      <protection locked="0"/>
    </xf>
    <xf numFmtId="4" fontId="0" fillId="0" borderId="0" xfId="0" applyNumberFormat="1" applyFont="1" applyFill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Alignment="1">
      <alignment vertical="center"/>
    </xf>
    <xf numFmtId="49" fontId="0" fillId="0" borderId="0" xfId="0" applyNumberFormat="1" applyFill="1" applyProtection="1">
      <protection locked="0"/>
    </xf>
    <xf numFmtId="49" fontId="0" fillId="0" borderId="0" xfId="0" applyNumberFormat="1" applyFill="1"/>
    <xf numFmtId="49" fontId="3" fillId="0" borderId="0" xfId="0" applyNumberFormat="1" applyFont="1" applyFill="1"/>
    <xf numFmtId="49" fontId="5" fillId="0" borderId="0" xfId="0" applyNumberFormat="1" applyFont="1" applyFill="1"/>
    <xf numFmtId="0" fontId="0" fillId="0" borderId="0" xfId="0" applyFill="1" applyAlignment="1">
      <alignment vertical="center"/>
    </xf>
    <xf numFmtId="0" fontId="0" fillId="0" borderId="0" xfId="0" applyFill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4" fontId="5" fillId="0" borderId="0" xfId="0" applyNumberFormat="1" applyFont="1" applyFill="1" applyAlignment="1" applyProtection="1">
      <alignment horizontal="left"/>
      <protection locked="0"/>
    </xf>
    <xf numFmtId="4" fontId="5" fillId="0" borderId="0" xfId="0" applyNumberFormat="1" applyFont="1" applyFill="1" applyAlignment="1" applyProtection="1">
      <alignment horizontal="center"/>
      <protection locked="0"/>
    </xf>
    <xf numFmtId="4" fontId="4" fillId="0" borderId="0" xfId="0" applyNumberFormat="1" applyFont="1" applyFill="1" applyAlignment="1" applyProtection="1">
      <alignment horizontal="center"/>
      <protection locked="0"/>
    </xf>
    <xf numFmtId="4" fontId="5" fillId="0" borderId="0" xfId="0" applyNumberFormat="1" applyFont="1" applyFill="1" applyAlignment="1">
      <alignment horizontal="center"/>
    </xf>
    <xf numFmtId="4" fontId="4" fillId="0" borderId="0" xfId="0" applyNumberFormat="1" applyFont="1" applyFill="1" applyAlignment="1">
      <alignment horizontal="center"/>
    </xf>
    <xf numFmtId="0" fontId="0" fillId="0" borderId="0" xfId="0" applyFill="1" applyBorder="1"/>
    <xf numFmtId="4" fontId="5" fillId="0" borderId="1" xfId="0" applyNumberFormat="1" applyFont="1" applyFill="1" applyBorder="1" applyAlignment="1" applyProtection="1">
      <alignment horizontal="center"/>
      <protection locked="0"/>
    </xf>
    <xf numFmtId="4" fontId="4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1" fillId="0" borderId="0" xfId="0" applyFont="1" applyFill="1"/>
    <xf numFmtId="0" fontId="1" fillId="0" borderId="1" xfId="0" applyFont="1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49" fontId="12" fillId="0" borderId="1" xfId="0" applyNumberFormat="1" applyFont="1" applyFill="1" applyBorder="1" applyAlignment="1" applyProtection="1">
      <alignment horizontal="center"/>
      <protection locked="0"/>
    </xf>
    <xf numFmtId="4" fontId="10" fillId="0" borderId="1" xfId="0" applyNumberFormat="1" applyFont="1" applyFill="1" applyBorder="1" applyAlignment="1" applyProtection="1">
      <alignment horizontal="center"/>
      <protection locked="0"/>
    </xf>
    <xf numFmtId="4" fontId="9" fillId="0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 applyProtection="1">
      <alignment horizontal="center"/>
      <protection locked="0"/>
    </xf>
    <xf numFmtId="49" fontId="0" fillId="0" borderId="1" xfId="0" applyNumberFormat="1" applyFill="1" applyBorder="1" applyAlignment="1" applyProtection="1">
      <alignment horizontal="center"/>
      <protection locked="0"/>
    </xf>
    <xf numFmtId="4" fontId="0" fillId="0" borderId="1" xfId="0" applyNumberFormat="1" applyFill="1" applyBorder="1" applyAlignment="1" applyProtection="1">
      <alignment horizontal="center"/>
      <protection locked="0"/>
    </xf>
    <xf numFmtId="0" fontId="12" fillId="0" borderId="1" xfId="0" applyFont="1" applyFill="1" applyBorder="1" applyAlignment="1">
      <alignment horizontal="center"/>
    </xf>
    <xf numFmtId="0" fontId="12" fillId="0" borderId="0" xfId="0" applyFont="1" applyFill="1"/>
    <xf numFmtId="49" fontId="1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4" fontId="10" fillId="0" borderId="0" xfId="0" applyNumberFormat="1" applyFont="1" applyFill="1" applyAlignment="1">
      <alignment horizontal="center"/>
    </xf>
    <xf numFmtId="4" fontId="9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2" fillId="0" borderId="4" xfId="0" applyFont="1" applyFill="1" applyBorder="1" applyAlignment="1" applyProtection="1">
      <alignment horizontal="left" vertical="top"/>
      <protection locked="0"/>
    </xf>
    <xf numFmtId="0" fontId="10" fillId="0" borderId="4" xfId="0" applyFont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/>
    </xf>
    <xf numFmtId="164" fontId="12" fillId="0" borderId="4" xfId="0" applyNumberFormat="1" applyFont="1" applyFill="1" applyBorder="1" applyAlignment="1" applyProtection="1">
      <alignment horizontal="right" vertical="top"/>
      <protection locked="0"/>
    </xf>
    <xf numFmtId="164" fontId="10" fillId="0" borderId="4" xfId="0" applyNumberFormat="1" applyFont="1" applyFill="1" applyBorder="1" applyAlignment="1" applyProtection="1">
      <alignment horizontal="right" vertical="top"/>
      <protection locked="0"/>
    </xf>
    <xf numFmtId="164" fontId="9" fillId="0" borderId="4" xfId="0" applyNumberFormat="1" applyFont="1" applyFill="1" applyBorder="1" applyAlignment="1" applyProtection="1">
      <alignment horizontal="right" vertical="top"/>
      <protection locked="0"/>
    </xf>
    <xf numFmtId="164" fontId="10" fillId="0" borderId="4" xfId="0" applyNumberFormat="1" applyFont="1" applyBorder="1" applyAlignment="1">
      <alignment horizontal="right" vertical="top" wrapText="1"/>
    </xf>
    <xf numFmtId="164" fontId="9" fillId="0" borderId="4" xfId="0" applyNumberFormat="1" applyFont="1" applyBorder="1" applyAlignment="1">
      <alignment horizontal="right" vertical="top" wrapText="1"/>
    </xf>
    <xf numFmtId="164" fontId="10" fillId="0" borderId="1" xfId="0" applyNumberFormat="1" applyFont="1" applyBorder="1" applyAlignment="1">
      <alignment horizontal="right" vertical="top" wrapText="1"/>
    </xf>
    <xf numFmtId="164" fontId="12" fillId="0" borderId="1" xfId="0" applyNumberFormat="1" applyFont="1" applyFill="1" applyBorder="1" applyAlignment="1">
      <alignment horizontal="right" vertical="top"/>
    </xf>
    <xf numFmtId="164" fontId="10" fillId="0" borderId="1" xfId="0" applyNumberFormat="1" applyFont="1" applyFill="1" applyBorder="1" applyAlignment="1">
      <alignment horizontal="right" vertical="top"/>
    </xf>
    <xf numFmtId="164" fontId="9" fillId="0" borderId="1" xfId="0" applyNumberFormat="1" applyFont="1" applyFill="1" applyBorder="1" applyAlignment="1">
      <alignment horizontal="right" vertical="top"/>
    </xf>
    <xf numFmtId="164" fontId="12" fillId="0" borderId="0" xfId="0" applyNumberFormat="1" applyFont="1" applyFill="1" applyAlignment="1">
      <alignment horizontal="right"/>
    </xf>
    <xf numFmtId="0" fontId="12" fillId="0" borderId="4" xfId="0" applyFont="1" applyFill="1" applyBorder="1" applyAlignment="1">
      <alignment horizontal="center" vertical="top"/>
    </xf>
    <xf numFmtId="0" fontId="10" fillId="0" borderId="4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top"/>
    </xf>
    <xf numFmtId="4" fontId="12" fillId="0" borderId="0" xfId="0" applyNumberFormat="1" applyFont="1" applyFill="1" applyAlignment="1" applyProtection="1">
      <alignment horizontal="left"/>
      <protection locked="0"/>
    </xf>
    <xf numFmtId="0" fontId="12" fillId="0" borderId="0" xfId="0" applyFont="1" applyFill="1" applyProtection="1">
      <protection locked="0"/>
    </xf>
    <xf numFmtId="164" fontId="13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 applyProtection="1">
      <alignment horizontal="center" vertical="center"/>
      <protection locked="0"/>
    </xf>
    <xf numFmtId="49" fontId="9" fillId="0" borderId="1" xfId="0" applyNumberFormat="1" applyFont="1" applyFill="1" applyBorder="1" applyAlignment="1" applyProtection="1">
      <alignment horizontal="center"/>
      <protection locked="0"/>
    </xf>
    <xf numFmtId="0" fontId="2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" fontId="9" fillId="0" borderId="3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vertical="center"/>
    </xf>
    <xf numFmtId="164" fontId="10" fillId="0" borderId="4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164" fontId="10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164" fontId="10" fillId="0" borderId="5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49" fontId="1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0" fillId="0" borderId="0" xfId="0" applyNumberFormat="1" applyFont="1" applyFill="1" applyBorder="1" applyAlignment="1">
      <alignment horizontal="right" vertical="center"/>
    </xf>
    <xf numFmtId="164" fontId="11" fillId="0" borderId="1" xfId="0" applyNumberFormat="1" applyFont="1" applyFill="1" applyBorder="1" applyAlignment="1">
      <alignment horizontal="right" vertical="center"/>
    </xf>
    <xf numFmtId="4" fontId="14" fillId="0" borderId="1" xfId="0" applyNumberFormat="1" applyFont="1" applyFill="1" applyBorder="1" applyAlignment="1">
      <alignment horizontal="right"/>
    </xf>
    <xf numFmtId="164" fontId="14" fillId="0" borderId="1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center"/>
    </xf>
    <xf numFmtId="0" fontId="10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12" fillId="0" borderId="1" xfId="0" applyFont="1" applyFill="1" applyBorder="1" applyProtection="1">
      <protection locked="0"/>
    </xf>
    <xf numFmtId="0" fontId="12" fillId="0" borderId="4" xfId="0" applyFont="1" applyFill="1" applyBorder="1" applyAlignment="1" applyProtection="1">
      <alignment horizontal="center" vertical="top"/>
      <protection locked="0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49" fontId="12" fillId="0" borderId="4" xfId="0" applyNumberFormat="1" applyFont="1" applyFill="1" applyBorder="1" applyAlignment="1" applyProtection="1">
      <alignment horizontal="center" vertical="top"/>
      <protection locked="0"/>
    </xf>
    <xf numFmtId="0" fontId="2" fillId="0" borderId="4" xfId="0" applyFont="1" applyFill="1" applyBorder="1" applyAlignment="1" applyProtection="1">
      <alignment horizontal="center" vertical="top"/>
      <protection locked="0"/>
    </xf>
    <xf numFmtId="49" fontId="10" fillId="0" borderId="4" xfId="0" applyNumberFormat="1" applyFont="1" applyBorder="1" applyAlignment="1">
      <alignment horizontal="center" vertical="top" wrapText="1"/>
    </xf>
    <xf numFmtId="1" fontId="9" fillId="0" borderId="4" xfId="0" applyNumberFormat="1" applyFont="1" applyFill="1" applyBorder="1" applyAlignment="1">
      <alignment horizontal="center" vertical="top" wrapText="1"/>
    </xf>
    <xf numFmtId="1" fontId="9" fillId="0" borderId="4" xfId="0" applyNumberFormat="1" applyFont="1" applyBorder="1" applyAlignment="1">
      <alignment horizontal="center" vertical="top" wrapText="1"/>
    </xf>
    <xf numFmtId="49" fontId="12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49" fontId="12" fillId="0" borderId="1" xfId="0" applyNumberFormat="1" applyFont="1" applyBorder="1" applyAlignment="1">
      <alignment horizontal="center" vertical="top"/>
    </xf>
    <xf numFmtId="0" fontId="12" fillId="0" borderId="1" xfId="0" applyFont="1" applyFill="1" applyBorder="1" applyAlignment="1">
      <alignment vertical="top"/>
    </xf>
    <xf numFmtId="0" fontId="10" fillId="0" borderId="1" xfId="0" applyFont="1" applyFill="1" applyBorder="1" applyAlignment="1" applyProtection="1">
      <alignment horizontal="center" vertical="top" wrapText="1"/>
      <protection locked="0"/>
    </xf>
    <xf numFmtId="4" fontId="10" fillId="0" borderId="1" xfId="0" applyNumberFormat="1" applyFont="1" applyFill="1" applyBorder="1" applyAlignment="1">
      <alignment horizontal="right"/>
    </xf>
    <xf numFmtId="4" fontId="10" fillId="0" borderId="0" xfId="0" applyNumberFormat="1" applyFont="1" applyFill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left" vertical="top" wrapText="1"/>
      <protection locked="0"/>
    </xf>
    <xf numFmtId="0" fontId="1" fillId="2" borderId="5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12" fillId="0" borderId="1" xfId="0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 wrapText="1"/>
    </xf>
    <xf numFmtId="49" fontId="12" fillId="0" borderId="1" xfId="0" applyNumberFormat="1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top" wrapText="1"/>
    </xf>
    <xf numFmtId="164" fontId="10" fillId="0" borderId="1" xfId="0" applyNumberFormat="1" applyFont="1" applyFill="1" applyBorder="1" applyAlignment="1">
      <alignment horizontal="right" vertical="top"/>
    </xf>
    <xf numFmtId="0" fontId="10" fillId="0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66FFFF"/>
      <color rgb="FF00FF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0"/>
  <sheetViews>
    <sheetView tabSelected="1" zoomScale="90" zoomScaleNormal="90" workbookViewId="0">
      <pane ySplit="12" topLeftCell="A91" activePane="bottomLeft" state="frozen"/>
      <selection pane="bottomLeft" activeCell="D113" sqref="D113"/>
    </sheetView>
  </sheetViews>
  <sheetFormatPr baseColWidth="10" defaultColWidth="11.5703125" defaultRowHeight="15" x14ac:dyDescent="0.25"/>
  <cols>
    <col min="1" max="1" width="10.7109375" style="2" customWidth="1"/>
    <col min="2" max="2" width="15.7109375" style="1" customWidth="1"/>
    <col min="3" max="3" width="15.7109375" style="3" customWidth="1"/>
    <col min="4" max="4" width="60.7109375" style="2" customWidth="1"/>
    <col min="5" max="8" width="21.7109375" style="60" customWidth="1"/>
    <col min="9" max="9" width="21.7109375" style="61" customWidth="1"/>
    <col min="10" max="10" width="21.7109375" style="60" customWidth="1"/>
    <col min="11" max="11" width="21.7109375" style="25" customWidth="1"/>
    <col min="12" max="12" width="50.7109375" style="22" customWidth="1"/>
    <col min="13" max="13" width="17.42578125" style="51" bestFit="1" customWidth="1"/>
    <col min="14" max="16384" width="11.5703125" style="2"/>
  </cols>
  <sheetData>
    <row r="1" spans="1:13" s="10" customFormat="1" ht="18.75" x14ac:dyDescent="0.3">
      <c r="A1" s="13"/>
      <c r="B1" s="8"/>
      <c r="C1" s="9"/>
      <c r="E1" s="57"/>
      <c r="F1" s="58"/>
      <c r="G1" s="58"/>
      <c r="H1" s="58"/>
      <c r="I1" s="59"/>
      <c r="J1" s="58"/>
      <c r="K1" s="55"/>
      <c r="L1" s="20"/>
      <c r="M1" s="50"/>
    </row>
    <row r="2" spans="1:13" s="10" customFormat="1" ht="18.75" x14ac:dyDescent="0.3">
      <c r="A2" s="13" t="s">
        <v>211</v>
      </c>
      <c r="B2" s="8"/>
      <c r="C2" s="9"/>
      <c r="F2" s="58"/>
      <c r="G2" s="58"/>
      <c r="H2" s="164" t="s">
        <v>228</v>
      </c>
      <c r="I2" s="164"/>
      <c r="J2" s="164"/>
      <c r="M2" s="50"/>
    </row>
    <row r="3" spans="1:13" s="10" customFormat="1" ht="18.75" x14ac:dyDescent="0.3">
      <c r="A3" s="14" t="s">
        <v>6</v>
      </c>
      <c r="B3" s="15"/>
      <c r="C3" s="9"/>
      <c r="F3" s="58"/>
      <c r="G3" s="58"/>
      <c r="H3" s="65">
        <v>1</v>
      </c>
      <c r="I3" s="167" t="s">
        <v>229</v>
      </c>
      <c r="J3" s="167"/>
      <c r="M3" s="50"/>
    </row>
    <row r="4" spans="1:13" s="10" customFormat="1" ht="18.75" x14ac:dyDescent="0.3">
      <c r="A4" s="14"/>
      <c r="B4" s="15"/>
      <c r="C4" s="9"/>
      <c r="E4" s="57"/>
      <c r="F4" s="58"/>
      <c r="G4" s="58"/>
      <c r="H4" s="65">
        <v>2</v>
      </c>
      <c r="I4" s="167" t="s">
        <v>230</v>
      </c>
      <c r="J4" s="167"/>
      <c r="M4" s="50"/>
    </row>
    <row r="5" spans="1:13" s="10" customFormat="1" ht="15.75" x14ac:dyDescent="0.25">
      <c r="A5" s="154" t="s">
        <v>8</v>
      </c>
      <c r="B5" s="15"/>
      <c r="C5" s="9"/>
      <c r="E5" s="57"/>
      <c r="F5" s="58"/>
      <c r="G5" s="58"/>
      <c r="H5" s="65">
        <v>3</v>
      </c>
      <c r="I5" s="167" t="s">
        <v>231</v>
      </c>
      <c r="J5" s="167"/>
      <c r="M5" s="50"/>
    </row>
    <row r="6" spans="1:13" s="10" customFormat="1" ht="15.75" x14ac:dyDescent="0.25">
      <c r="A6" s="154" t="s">
        <v>225</v>
      </c>
      <c r="B6" s="15"/>
      <c r="C6" s="9"/>
      <c r="E6" s="57"/>
      <c r="F6" s="58"/>
      <c r="G6" s="58"/>
      <c r="H6" s="107">
        <v>4</v>
      </c>
      <c r="I6" s="168" t="s">
        <v>232</v>
      </c>
      <c r="J6" s="168"/>
      <c r="M6" s="50"/>
    </row>
    <row r="7" spans="1:13" s="10" customFormat="1" ht="18.75" x14ac:dyDescent="0.3">
      <c r="A7" s="14"/>
      <c r="B7" s="15"/>
      <c r="C7" s="9"/>
      <c r="E7" s="57"/>
      <c r="F7" s="58"/>
      <c r="G7" s="58"/>
      <c r="H7" s="107">
        <v>5</v>
      </c>
      <c r="I7" s="168" t="s">
        <v>233</v>
      </c>
      <c r="J7" s="168"/>
      <c r="M7" s="50"/>
    </row>
    <row r="8" spans="1:13" s="10" customFormat="1" ht="18.75" x14ac:dyDescent="0.3">
      <c r="A8" s="14"/>
      <c r="B8" s="15"/>
      <c r="C8" s="9"/>
      <c r="E8" s="57"/>
      <c r="F8" s="58"/>
      <c r="G8" s="58"/>
      <c r="H8" s="107">
        <v>6</v>
      </c>
      <c r="I8" s="168" t="s">
        <v>234</v>
      </c>
      <c r="J8" s="168"/>
      <c r="M8" s="50"/>
    </row>
    <row r="9" spans="1:13" s="17" customFormat="1" ht="18.75" x14ac:dyDescent="0.3">
      <c r="A9" s="18"/>
      <c r="B9" s="19"/>
      <c r="C9" s="16"/>
      <c r="E9" s="57"/>
      <c r="F9" s="58"/>
      <c r="G9" s="58"/>
      <c r="H9" s="58"/>
      <c r="I9" s="59"/>
      <c r="J9" s="58"/>
      <c r="K9" s="56"/>
      <c r="L9" s="21"/>
      <c r="M9" s="50"/>
    </row>
    <row r="10" spans="1:13" s="10" customFormat="1" ht="15.75" x14ac:dyDescent="0.25">
      <c r="A10" s="108">
        <v>1</v>
      </c>
      <c r="B10" s="108" t="s">
        <v>235</v>
      </c>
      <c r="C10" s="108">
        <v>3</v>
      </c>
      <c r="D10" s="108">
        <v>4</v>
      </c>
      <c r="E10" s="108">
        <v>5</v>
      </c>
      <c r="F10" s="108">
        <v>6</v>
      </c>
      <c r="G10" s="108" t="s">
        <v>266</v>
      </c>
      <c r="H10" s="108" t="s">
        <v>267</v>
      </c>
      <c r="I10" s="108" t="s">
        <v>268</v>
      </c>
      <c r="J10" s="108" t="s">
        <v>269</v>
      </c>
      <c r="K10" s="108" t="s">
        <v>243</v>
      </c>
    </row>
    <row r="11" spans="1:13" s="7" customFormat="1" ht="31.5" x14ac:dyDescent="0.25">
      <c r="A11" s="109" t="s">
        <v>5</v>
      </c>
      <c r="B11" s="110" t="s">
        <v>263</v>
      </c>
      <c r="C11" s="109" t="s">
        <v>2</v>
      </c>
      <c r="D11" s="109" t="s">
        <v>3</v>
      </c>
      <c r="E11" s="111" t="s">
        <v>212</v>
      </c>
      <c r="F11" s="111" t="s">
        <v>213</v>
      </c>
      <c r="G11" s="111" t="s">
        <v>271</v>
      </c>
      <c r="H11" s="111" t="s">
        <v>272</v>
      </c>
      <c r="I11" s="111" t="s">
        <v>242</v>
      </c>
      <c r="J11" s="111" t="s">
        <v>270</v>
      </c>
      <c r="K11" s="112" t="s">
        <v>228</v>
      </c>
      <c r="L11" s="165"/>
      <c r="M11" s="166"/>
    </row>
    <row r="12" spans="1:13" s="62" customFormat="1" ht="15.75" x14ac:dyDescent="0.25">
      <c r="A12" s="70"/>
      <c r="B12" s="71"/>
      <c r="C12" s="138"/>
      <c r="D12" s="139"/>
      <c r="E12" s="72"/>
      <c r="F12" s="72"/>
      <c r="G12" s="72"/>
      <c r="H12" s="72"/>
      <c r="I12" s="73"/>
      <c r="J12" s="72"/>
      <c r="K12" s="79"/>
    </row>
    <row r="13" spans="1:13" s="5" customFormat="1" ht="15.75" x14ac:dyDescent="0.25">
      <c r="A13" s="113">
        <v>10</v>
      </c>
      <c r="B13" s="114" t="s">
        <v>172</v>
      </c>
      <c r="C13" s="115" t="s">
        <v>27</v>
      </c>
      <c r="D13" s="116" t="s">
        <v>28</v>
      </c>
      <c r="E13" s="117">
        <v>11425.41</v>
      </c>
      <c r="F13" s="117">
        <v>50000</v>
      </c>
      <c r="G13" s="117">
        <v>11425.41</v>
      </c>
      <c r="H13" s="117">
        <v>0</v>
      </c>
      <c r="I13" s="117">
        <f t="shared" ref="I13:I43" si="0">E13+F13-G13-H13</f>
        <v>50000</v>
      </c>
      <c r="J13" s="117">
        <v>50000</v>
      </c>
      <c r="K13" s="137">
        <v>2.2999999999999998</v>
      </c>
    </row>
    <row r="14" spans="1:13" s="6" customFormat="1" ht="15.75" x14ac:dyDescent="0.25">
      <c r="A14" s="119">
        <v>10</v>
      </c>
      <c r="B14" s="120" t="s">
        <v>172</v>
      </c>
      <c r="C14" s="121" t="s">
        <v>30</v>
      </c>
      <c r="D14" s="122" t="s">
        <v>29</v>
      </c>
      <c r="E14" s="123">
        <v>2674.91</v>
      </c>
      <c r="F14" s="123">
        <v>2000</v>
      </c>
      <c r="G14" s="123">
        <v>0</v>
      </c>
      <c r="H14" s="123">
        <v>0</v>
      </c>
      <c r="I14" s="123">
        <f t="shared" si="0"/>
        <v>4674.91</v>
      </c>
      <c r="J14" s="123">
        <v>2000</v>
      </c>
      <c r="K14" s="118">
        <v>2</v>
      </c>
    </row>
    <row r="15" spans="1:13" s="5" customFormat="1" ht="15.75" x14ac:dyDescent="0.25">
      <c r="A15" s="119">
        <v>10</v>
      </c>
      <c r="B15" s="120" t="s">
        <v>7</v>
      </c>
      <c r="C15" s="121" t="s">
        <v>1</v>
      </c>
      <c r="D15" s="122" t="s">
        <v>0</v>
      </c>
      <c r="E15" s="123">
        <v>17800.169999999998</v>
      </c>
      <c r="F15" s="123">
        <v>55500</v>
      </c>
      <c r="G15" s="123">
        <v>17800.169999999998</v>
      </c>
      <c r="H15" s="123">
        <v>44359.09</v>
      </c>
      <c r="I15" s="123">
        <f t="shared" si="0"/>
        <v>11140.910000000003</v>
      </c>
      <c r="J15" s="123">
        <v>11140.91</v>
      </c>
      <c r="K15" s="118">
        <v>3.4</v>
      </c>
    </row>
    <row r="16" spans="1:13" s="5" customFormat="1" ht="15.75" x14ac:dyDescent="0.25">
      <c r="A16" s="119">
        <v>10</v>
      </c>
      <c r="B16" s="120" t="s">
        <v>7</v>
      </c>
      <c r="C16" s="121" t="s">
        <v>25</v>
      </c>
      <c r="D16" s="122" t="s">
        <v>26</v>
      </c>
      <c r="E16" s="123">
        <v>5000</v>
      </c>
      <c r="F16" s="123">
        <v>77700</v>
      </c>
      <c r="G16" s="123">
        <v>5000</v>
      </c>
      <c r="H16" s="123">
        <v>39177.85</v>
      </c>
      <c r="I16" s="123">
        <f t="shared" si="0"/>
        <v>38522.15</v>
      </c>
      <c r="J16" s="123">
        <v>38510.269999999997</v>
      </c>
      <c r="K16" s="118">
        <v>1.2</v>
      </c>
    </row>
    <row r="17" spans="1:11" s="5" customFormat="1" ht="15.75" x14ac:dyDescent="0.25">
      <c r="A17" s="119">
        <v>10</v>
      </c>
      <c r="B17" s="120" t="s">
        <v>7</v>
      </c>
      <c r="C17" s="121" t="s">
        <v>31</v>
      </c>
      <c r="D17" s="122" t="s">
        <v>32</v>
      </c>
      <c r="E17" s="123">
        <v>5997.32</v>
      </c>
      <c r="F17" s="123">
        <v>40500</v>
      </c>
      <c r="G17" s="123">
        <v>5997.32</v>
      </c>
      <c r="H17" s="123">
        <v>33800.97</v>
      </c>
      <c r="I17" s="123">
        <f t="shared" si="0"/>
        <v>6699.0299999999988</v>
      </c>
      <c r="J17" s="123">
        <v>6699.03</v>
      </c>
      <c r="K17" s="118">
        <v>5</v>
      </c>
    </row>
    <row r="18" spans="1:11" s="5" customFormat="1" ht="15.75" x14ac:dyDescent="0.25">
      <c r="A18" s="119">
        <v>10</v>
      </c>
      <c r="B18" s="120" t="s">
        <v>174</v>
      </c>
      <c r="C18" s="121" t="s">
        <v>23</v>
      </c>
      <c r="D18" s="122" t="s">
        <v>24</v>
      </c>
      <c r="E18" s="123">
        <v>3002</v>
      </c>
      <c r="F18" s="123">
        <v>3000</v>
      </c>
      <c r="G18" s="123">
        <v>0</v>
      </c>
      <c r="H18" s="123">
        <v>0</v>
      </c>
      <c r="I18" s="123">
        <f t="shared" si="0"/>
        <v>6002</v>
      </c>
      <c r="J18" s="123">
        <v>3000</v>
      </c>
      <c r="K18" s="118">
        <v>6</v>
      </c>
    </row>
    <row r="19" spans="1:11" s="5" customFormat="1" ht="15.75" x14ac:dyDescent="0.25">
      <c r="A19" s="119">
        <v>10</v>
      </c>
      <c r="B19" s="120" t="s">
        <v>169</v>
      </c>
      <c r="C19" s="121" t="s">
        <v>217</v>
      </c>
      <c r="D19" s="122" t="s">
        <v>218</v>
      </c>
      <c r="E19" s="123">
        <v>0</v>
      </c>
      <c r="F19" s="123">
        <v>100000</v>
      </c>
      <c r="G19" s="123">
        <v>0</v>
      </c>
      <c r="H19" s="123">
        <v>0</v>
      </c>
      <c r="I19" s="123">
        <f t="shared" si="0"/>
        <v>100000</v>
      </c>
      <c r="J19" s="123">
        <v>100000</v>
      </c>
      <c r="K19" s="118">
        <v>6</v>
      </c>
    </row>
    <row r="20" spans="1:11" s="5" customFormat="1" ht="15.75" x14ac:dyDescent="0.25">
      <c r="A20" s="124">
        <v>10</v>
      </c>
      <c r="B20" s="125" t="s">
        <v>167</v>
      </c>
      <c r="C20" s="126" t="s">
        <v>9</v>
      </c>
      <c r="D20" s="127" t="s">
        <v>10</v>
      </c>
      <c r="E20" s="123">
        <v>107097.52</v>
      </c>
      <c r="F20" s="123">
        <v>0</v>
      </c>
      <c r="G20" s="123">
        <v>0</v>
      </c>
      <c r="H20" s="123">
        <v>0</v>
      </c>
      <c r="I20" s="123">
        <f t="shared" si="0"/>
        <v>107097.52</v>
      </c>
      <c r="J20" s="123">
        <v>107097.52</v>
      </c>
      <c r="K20" s="118">
        <v>6</v>
      </c>
    </row>
    <row r="21" spans="1:11" s="12" customFormat="1" ht="15.75" x14ac:dyDescent="0.25">
      <c r="A21" s="159">
        <v>20</v>
      </c>
      <c r="B21" s="160" t="s">
        <v>184</v>
      </c>
      <c r="C21" s="161" t="s">
        <v>54</v>
      </c>
      <c r="D21" s="162" t="s">
        <v>55</v>
      </c>
      <c r="E21" s="135">
        <v>-1875588</v>
      </c>
      <c r="F21" s="135">
        <v>0</v>
      </c>
      <c r="G21" s="135">
        <v>0</v>
      </c>
      <c r="H21" s="135">
        <v>0</v>
      </c>
      <c r="I21" s="135">
        <f t="shared" si="0"/>
        <v>-1875588</v>
      </c>
      <c r="J21" s="135">
        <v>-1875588</v>
      </c>
      <c r="K21" s="163">
        <v>4</v>
      </c>
    </row>
    <row r="22" spans="1:11" s="12" customFormat="1" ht="15.75" x14ac:dyDescent="0.25">
      <c r="A22" s="159">
        <v>20</v>
      </c>
      <c r="B22" s="160" t="s">
        <v>184</v>
      </c>
      <c r="C22" s="161" t="s">
        <v>56</v>
      </c>
      <c r="D22" s="162" t="s">
        <v>57</v>
      </c>
      <c r="E22" s="135">
        <v>-209000</v>
      </c>
      <c r="F22" s="135">
        <v>0</v>
      </c>
      <c r="G22" s="135">
        <v>0</v>
      </c>
      <c r="H22" s="135">
        <v>0</v>
      </c>
      <c r="I22" s="135">
        <f t="shared" si="0"/>
        <v>-209000</v>
      </c>
      <c r="J22" s="135">
        <v>-209000</v>
      </c>
      <c r="K22" s="163">
        <v>4</v>
      </c>
    </row>
    <row r="23" spans="1:11" s="12" customFormat="1" ht="15.75" x14ac:dyDescent="0.25">
      <c r="A23" s="159">
        <v>20</v>
      </c>
      <c r="B23" s="160" t="s">
        <v>184</v>
      </c>
      <c r="C23" s="161" t="s">
        <v>58</v>
      </c>
      <c r="D23" s="162" t="s">
        <v>59</v>
      </c>
      <c r="E23" s="135">
        <v>-628312</v>
      </c>
      <c r="F23" s="135">
        <v>0</v>
      </c>
      <c r="G23" s="135">
        <v>0</v>
      </c>
      <c r="H23" s="135">
        <v>0</v>
      </c>
      <c r="I23" s="135">
        <f t="shared" si="0"/>
        <v>-628312</v>
      </c>
      <c r="J23" s="135">
        <v>-628312</v>
      </c>
      <c r="K23" s="163">
        <v>4</v>
      </c>
    </row>
    <row r="24" spans="1:11" s="12" customFormat="1" ht="15.75" x14ac:dyDescent="0.25">
      <c r="A24" s="159">
        <v>20</v>
      </c>
      <c r="B24" s="160" t="s">
        <v>184</v>
      </c>
      <c r="C24" s="161" t="s">
        <v>209</v>
      </c>
      <c r="D24" s="162" t="s">
        <v>210</v>
      </c>
      <c r="E24" s="135">
        <v>0</v>
      </c>
      <c r="F24" s="135">
        <v>-5450902</v>
      </c>
      <c r="G24" s="135">
        <v>0</v>
      </c>
      <c r="H24" s="135">
        <v>0</v>
      </c>
      <c r="I24" s="135">
        <f t="shared" si="0"/>
        <v>-5450902</v>
      </c>
      <c r="J24" s="135">
        <v>-5450902</v>
      </c>
      <c r="K24" s="163">
        <v>2</v>
      </c>
    </row>
    <row r="25" spans="1:11" s="5" customFormat="1" ht="15.75" x14ac:dyDescent="0.25">
      <c r="A25" s="119">
        <v>20</v>
      </c>
      <c r="B25" s="125" t="s">
        <v>226</v>
      </c>
      <c r="C25" s="126" t="s">
        <v>219</v>
      </c>
      <c r="D25" s="127" t="s">
        <v>220</v>
      </c>
      <c r="E25" s="123">
        <v>0</v>
      </c>
      <c r="F25" s="123">
        <v>35000</v>
      </c>
      <c r="G25" s="123">
        <v>0</v>
      </c>
      <c r="H25" s="123">
        <v>0</v>
      </c>
      <c r="I25" s="123">
        <f t="shared" si="0"/>
        <v>35000</v>
      </c>
      <c r="J25" s="123">
        <v>35000</v>
      </c>
      <c r="K25" s="118">
        <v>2</v>
      </c>
    </row>
    <row r="26" spans="1:11" s="5" customFormat="1" ht="15.75" x14ac:dyDescent="0.25">
      <c r="A26" s="119">
        <v>20</v>
      </c>
      <c r="B26" s="120" t="s">
        <v>178</v>
      </c>
      <c r="C26" s="121" t="s">
        <v>38</v>
      </c>
      <c r="D26" s="122" t="s">
        <v>40</v>
      </c>
      <c r="E26" s="123">
        <v>14650</v>
      </c>
      <c r="F26" s="123">
        <v>29700</v>
      </c>
      <c r="G26" s="123">
        <v>14650</v>
      </c>
      <c r="H26" s="123">
        <v>11455.87</v>
      </c>
      <c r="I26" s="123">
        <f t="shared" si="0"/>
        <v>18244.129999999997</v>
      </c>
      <c r="J26" s="123">
        <v>16000</v>
      </c>
      <c r="K26" s="118">
        <v>2</v>
      </c>
    </row>
    <row r="27" spans="1:11" s="5" customFormat="1" ht="15.75" x14ac:dyDescent="0.25">
      <c r="A27" s="124">
        <v>20</v>
      </c>
      <c r="B27" s="125" t="s">
        <v>178</v>
      </c>
      <c r="C27" s="126" t="s">
        <v>42</v>
      </c>
      <c r="D27" s="122" t="s">
        <v>44</v>
      </c>
      <c r="E27" s="123">
        <v>6650</v>
      </c>
      <c r="F27" s="123">
        <v>8000</v>
      </c>
      <c r="G27" s="123">
        <v>6650</v>
      </c>
      <c r="H27" s="123">
        <v>4703.82</v>
      </c>
      <c r="I27" s="123">
        <f t="shared" si="0"/>
        <v>3296.1800000000003</v>
      </c>
      <c r="J27" s="123">
        <v>2400</v>
      </c>
      <c r="K27" s="118">
        <v>2</v>
      </c>
    </row>
    <row r="28" spans="1:11" s="5" customFormat="1" ht="15.75" x14ac:dyDescent="0.25">
      <c r="A28" s="124">
        <v>20</v>
      </c>
      <c r="B28" s="125" t="s">
        <v>179</v>
      </c>
      <c r="C28" s="126" t="s">
        <v>45</v>
      </c>
      <c r="D28" s="122" t="s">
        <v>43</v>
      </c>
      <c r="E28" s="123">
        <v>0</v>
      </c>
      <c r="F28" s="123">
        <v>2500</v>
      </c>
      <c r="G28" s="123">
        <v>0</v>
      </c>
      <c r="H28" s="123">
        <v>624.87</v>
      </c>
      <c r="I28" s="123">
        <f t="shared" si="0"/>
        <v>1875.13</v>
      </c>
      <c r="J28" s="123">
        <v>1500</v>
      </c>
      <c r="K28" s="118">
        <v>2</v>
      </c>
    </row>
    <row r="29" spans="1:11" s="5" customFormat="1" ht="15.75" x14ac:dyDescent="0.25">
      <c r="A29" s="124">
        <v>20</v>
      </c>
      <c r="B29" s="125" t="s">
        <v>180</v>
      </c>
      <c r="C29" s="126" t="s">
        <v>46</v>
      </c>
      <c r="D29" s="122" t="s">
        <v>49</v>
      </c>
      <c r="E29" s="123">
        <v>0</v>
      </c>
      <c r="F29" s="123">
        <v>1000</v>
      </c>
      <c r="G29" s="123">
        <v>0</v>
      </c>
      <c r="H29" s="123">
        <v>0</v>
      </c>
      <c r="I29" s="123">
        <f t="shared" si="0"/>
        <v>1000</v>
      </c>
      <c r="J29" s="123">
        <v>1000</v>
      </c>
      <c r="K29" s="118">
        <v>2</v>
      </c>
    </row>
    <row r="30" spans="1:11" s="5" customFormat="1" ht="15.75" x14ac:dyDescent="0.25">
      <c r="A30" s="119">
        <v>20</v>
      </c>
      <c r="B30" s="120" t="s">
        <v>181</v>
      </c>
      <c r="C30" s="121" t="s">
        <v>36</v>
      </c>
      <c r="D30" s="122" t="s">
        <v>37</v>
      </c>
      <c r="E30" s="123">
        <v>35505</v>
      </c>
      <c r="F30" s="123">
        <v>0</v>
      </c>
      <c r="G30" s="123">
        <v>0</v>
      </c>
      <c r="H30" s="123">
        <v>0</v>
      </c>
      <c r="I30" s="123">
        <f t="shared" si="0"/>
        <v>35505</v>
      </c>
      <c r="J30" s="123">
        <v>35505</v>
      </c>
      <c r="K30" s="118">
        <v>3</v>
      </c>
    </row>
    <row r="31" spans="1:11" s="5" customFormat="1" ht="15.75" x14ac:dyDescent="0.25">
      <c r="A31" s="124">
        <v>20</v>
      </c>
      <c r="B31" s="125" t="s">
        <v>181</v>
      </c>
      <c r="C31" s="126" t="s">
        <v>47</v>
      </c>
      <c r="D31" s="122" t="s">
        <v>50</v>
      </c>
      <c r="E31" s="123">
        <v>0</v>
      </c>
      <c r="F31" s="123">
        <v>3000</v>
      </c>
      <c r="G31" s="123">
        <v>0</v>
      </c>
      <c r="H31" s="123">
        <v>138.81</v>
      </c>
      <c r="I31" s="123">
        <f t="shared" si="0"/>
        <v>2861.19</v>
      </c>
      <c r="J31" s="123">
        <v>2800</v>
      </c>
      <c r="K31" s="118">
        <v>2</v>
      </c>
    </row>
    <row r="32" spans="1:11" s="5" customFormat="1" ht="15.75" x14ac:dyDescent="0.25">
      <c r="A32" s="119">
        <v>20</v>
      </c>
      <c r="B32" s="120" t="s">
        <v>182</v>
      </c>
      <c r="C32" s="121" t="s">
        <v>39</v>
      </c>
      <c r="D32" s="122" t="s">
        <v>41</v>
      </c>
      <c r="E32" s="123">
        <v>38505</v>
      </c>
      <c r="F32" s="123">
        <v>0</v>
      </c>
      <c r="G32" s="123">
        <v>0</v>
      </c>
      <c r="H32" s="123">
        <v>0</v>
      </c>
      <c r="I32" s="123">
        <f t="shared" si="0"/>
        <v>38505</v>
      </c>
      <c r="J32" s="123">
        <v>38505</v>
      </c>
      <c r="K32" s="118">
        <v>3</v>
      </c>
    </row>
    <row r="33" spans="1:14" s="5" customFormat="1" ht="15.75" x14ac:dyDescent="0.25">
      <c r="A33" s="124">
        <v>20</v>
      </c>
      <c r="B33" s="125" t="s">
        <v>182</v>
      </c>
      <c r="C33" s="126" t="s">
        <v>48</v>
      </c>
      <c r="D33" s="122" t="s">
        <v>51</v>
      </c>
      <c r="E33" s="123">
        <v>0</v>
      </c>
      <c r="F33" s="123">
        <v>3000</v>
      </c>
      <c r="G33" s="123">
        <v>0</v>
      </c>
      <c r="H33" s="123">
        <v>331.89</v>
      </c>
      <c r="I33" s="123">
        <f t="shared" si="0"/>
        <v>2668.11</v>
      </c>
      <c r="J33" s="123">
        <v>2600</v>
      </c>
      <c r="K33" s="118">
        <v>2</v>
      </c>
    </row>
    <row r="34" spans="1:14" s="5" customFormat="1" ht="15.75" x14ac:dyDescent="0.25">
      <c r="A34" s="124">
        <v>20</v>
      </c>
      <c r="B34" s="125" t="s">
        <v>183</v>
      </c>
      <c r="C34" s="126" t="s">
        <v>52</v>
      </c>
      <c r="D34" s="122" t="s">
        <v>53</v>
      </c>
      <c r="E34" s="123">
        <v>0</v>
      </c>
      <c r="F34" s="123">
        <v>1500</v>
      </c>
      <c r="G34" s="123">
        <v>0</v>
      </c>
      <c r="H34" s="123">
        <v>138.81</v>
      </c>
      <c r="I34" s="123">
        <f t="shared" si="0"/>
        <v>1361.19</v>
      </c>
      <c r="J34" s="123">
        <v>1100</v>
      </c>
      <c r="K34" s="118">
        <v>2</v>
      </c>
    </row>
    <row r="35" spans="1:14" s="5" customFormat="1" ht="15.75" x14ac:dyDescent="0.25">
      <c r="A35" s="119">
        <v>30</v>
      </c>
      <c r="B35" s="120" t="s">
        <v>193</v>
      </c>
      <c r="C35" s="121" t="s">
        <v>83</v>
      </c>
      <c r="D35" s="122" t="s">
        <v>84</v>
      </c>
      <c r="E35" s="123">
        <v>255000</v>
      </c>
      <c r="F35" s="123">
        <v>0</v>
      </c>
      <c r="G35" s="123">
        <v>119684.08</v>
      </c>
      <c r="H35" s="123">
        <v>0</v>
      </c>
      <c r="I35" s="123">
        <f t="shared" si="0"/>
        <v>135315.91999999998</v>
      </c>
      <c r="J35" s="123">
        <v>80000</v>
      </c>
      <c r="K35" s="118">
        <v>3</v>
      </c>
    </row>
    <row r="36" spans="1:14" s="5" customFormat="1" ht="15.75" x14ac:dyDescent="0.25">
      <c r="A36" s="119">
        <v>30</v>
      </c>
      <c r="B36" s="120" t="s">
        <v>197</v>
      </c>
      <c r="C36" s="121" t="s">
        <v>85</v>
      </c>
      <c r="D36" s="122" t="s">
        <v>87</v>
      </c>
      <c r="E36" s="123">
        <v>519221.48</v>
      </c>
      <c r="F36" s="123">
        <v>0</v>
      </c>
      <c r="G36" s="123">
        <v>266446.24</v>
      </c>
      <c r="H36" s="123">
        <v>0</v>
      </c>
      <c r="I36" s="123">
        <f t="shared" si="0"/>
        <v>252775.24</v>
      </c>
      <c r="J36" s="123">
        <v>252775.24</v>
      </c>
      <c r="K36" s="118">
        <v>3</v>
      </c>
      <c r="L36" s="54"/>
      <c r="M36" s="54"/>
      <c r="N36" s="54"/>
    </row>
    <row r="37" spans="1:14" s="5" customFormat="1" ht="15.75" x14ac:dyDescent="0.25">
      <c r="A37" s="119">
        <v>30</v>
      </c>
      <c r="B37" s="120" t="s">
        <v>197</v>
      </c>
      <c r="C37" s="121" t="s">
        <v>86</v>
      </c>
      <c r="D37" s="122" t="s">
        <v>88</v>
      </c>
      <c r="E37" s="123">
        <v>0</v>
      </c>
      <c r="F37" s="123">
        <v>50000</v>
      </c>
      <c r="G37" s="123">
        <v>0</v>
      </c>
      <c r="H37" s="123">
        <v>972.19</v>
      </c>
      <c r="I37" s="123">
        <f t="shared" si="0"/>
        <v>49027.81</v>
      </c>
      <c r="J37" s="123">
        <v>49027.81</v>
      </c>
      <c r="K37" s="118">
        <v>2</v>
      </c>
      <c r="L37" s="54"/>
      <c r="M37" s="54"/>
      <c r="N37" s="54"/>
    </row>
    <row r="38" spans="1:14" s="5" customFormat="1" ht="15.75" x14ac:dyDescent="0.25">
      <c r="A38" s="119">
        <v>30</v>
      </c>
      <c r="B38" s="120" t="s">
        <v>197</v>
      </c>
      <c r="C38" s="121" t="s">
        <v>89</v>
      </c>
      <c r="D38" s="122" t="s">
        <v>90</v>
      </c>
      <c r="E38" s="123">
        <v>9000</v>
      </c>
      <c r="F38" s="123">
        <v>0</v>
      </c>
      <c r="G38" s="123">
        <v>0</v>
      </c>
      <c r="H38" s="123">
        <v>0</v>
      </c>
      <c r="I38" s="123">
        <f t="shared" si="0"/>
        <v>9000</v>
      </c>
      <c r="J38" s="123">
        <v>9000</v>
      </c>
      <c r="K38" s="118">
        <v>3</v>
      </c>
      <c r="L38" s="54"/>
      <c r="M38" s="54"/>
      <c r="N38" s="54"/>
    </row>
    <row r="39" spans="1:14" s="5" customFormat="1" ht="15.75" x14ac:dyDescent="0.25">
      <c r="A39" s="119">
        <v>30</v>
      </c>
      <c r="B39" s="120" t="s">
        <v>197</v>
      </c>
      <c r="C39" s="121" t="s">
        <v>92</v>
      </c>
      <c r="D39" s="122" t="s">
        <v>95</v>
      </c>
      <c r="E39" s="123">
        <v>29000</v>
      </c>
      <c r="F39" s="123">
        <v>0</v>
      </c>
      <c r="G39" s="123">
        <v>0</v>
      </c>
      <c r="H39" s="123">
        <v>0</v>
      </c>
      <c r="I39" s="123">
        <f t="shared" si="0"/>
        <v>29000</v>
      </c>
      <c r="J39" s="123">
        <v>29000</v>
      </c>
      <c r="K39" s="118">
        <v>2</v>
      </c>
      <c r="L39" s="49"/>
      <c r="M39" s="54"/>
      <c r="N39" s="54"/>
    </row>
    <row r="40" spans="1:14" s="5" customFormat="1" ht="15.75" x14ac:dyDescent="0.25">
      <c r="A40" s="103">
        <v>30</v>
      </c>
      <c r="B40" s="148" t="s">
        <v>197</v>
      </c>
      <c r="C40" s="149" t="s">
        <v>93</v>
      </c>
      <c r="D40" s="151" t="s">
        <v>96</v>
      </c>
      <c r="E40" s="97">
        <v>59000</v>
      </c>
      <c r="F40" s="97">
        <v>0</v>
      </c>
      <c r="G40" s="97">
        <v>11570.2</v>
      </c>
      <c r="H40" s="97">
        <v>0</v>
      </c>
      <c r="I40" s="97">
        <f t="shared" si="0"/>
        <v>47429.8</v>
      </c>
      <c r="J40" s="97">
        <v>47429.8</v>
      </c>
      <c r="K40" s="152">
        <v>2</v>
      </c>
      <c r="L40" s="49"/>
      <c r="M40" s="54"/>
      <c r="N40" s="54"/>
    </row>
    <row r="41" spans="1:14" s="33" customFormat="1" ht="15.75" x14ac:dyDescent="0.25">
      <c r="A41" s="119">
        <v>30</v>
      </c>
      <c r="B41" s="120" t="s">
        <v>196</v>
      </c>
      <c r="C41" s="121" t="s">
        <v>81</v>
      </c>
      <c r="D41" s="122" t="s">
        <v>82</v>
      </c>
      <c r="E41" s="123">
        <v>49000</v>
      </c>
      <c r="F41" s="123">
        <v>0</v>
      </c>
      <c r="G41" s="123">
        <v>0</v>
      </c>
      <c r="H41" s="123">
        <v>0</v>
      </c>
      <c r="I41" s="123">
        <f t="shared" si="0"/>
        <v>49000</v>
      </c>
      <c r="J41" s="123">
        <v>49000</v>
      </c>
      <c r="K41" s="118">
        <v>2</v>
      </c>
      <c r="L41" s="49"/>
      <c r="M41" s="54"/>
      <c r="N41" s="54"/>
    </row>
    <row r="42" spans="1:14" s="5" customFormat="1" ht="15.75" x14ac:dyDescent="0.25">
      <c r="A42" s="119">
        <v>30</v>
      </c>
      <c r="B42" s="120" t="s">
        <v>198</v>
      </c>
      <c r="C42" s="121" t="s">
        <v>91</v>
      </c>
      <c r="D42" s="122" t="s">
        <v>94</v>
      </c>
      <c r="E42" s="123">
        <v>13000</v>
      </c>
      <c r="F42" s="123">
        <v>0</v>
      </c>
      <c r="G42" s="123">
        <v>0</v>
      </c>
      <c r="H42" s="123">
        <v>0</v>
      </c>
      <c r="I42" s="123">
        <f t="shared" si="0"/>
        <v>13000</v>
      </c>
      <c r="J42" s="123">
        <v>13000</v>
      </c>
      <c r="K42" s="118">
        <v>2</v>
      </c>
    </row>
    <row r="43" spans="1:14" s="5" customFormat="1" ht="15.75" x14ac:dyDescent="0.25">
      <c r="A43" s="119">
        <v>30</v>
      </c>
      <c r="B43" s="120" t="s">
        <v>199</v>
      </c>
      <c r="C43" s="121">
        <v>5062011</v>
      </c>
      <c r="D43" s="122" t="s">
        <v>97</v>
      </c>
      <c r="E43" s="123">
        <v>12000</v>
      </c>
      <c r="F43" s="123">
        <v>31500</v>
      </c>
      <c r="G43" s="123">
        <v>0</v>
      </c>
      <c r="H43" s="123">
        <v>0</v>
      </c>
      <c r="I43" s="123">
        <f t="shared" si="0"/>
        <v>43500</v>
      </c>
      <c r="J43" s="123">
        <v>31500</v>
      </c>
      <c r="K43" s="118">
        <v>3</v>
      </c>
    </row>
    <row r="44" spans="1:14" s="5" customFormat="1" ht="15.75" x14ac:dyDescent="0.25">
      <c r="A44" s="124">
        <v>40</v>
      </c>
      <c r="B44" s="125" t="s">
        <v>187</v>
      </c>
      <c r="C44" s="126">
        <v>840010</v>
      </c>
      <c r="D44" s="127" t="s">
        <v>236</v>
      </c>
      <c r="E44" s="123"/>
      <c r="F44" s="123">
        <v>54000</v>
      </c>
      <c r="G44" s="123"/>
      <c r="H44" s="123">
        <v>0</v>
      </c>
      <c r="I44" s="123">
        <v>13874.38</v>
      </c>
      <c r="J44" s="123">
        <v>13874.38</v>
      </c>
      <c r="K44" s="118">
        <v>4</v>
      </c>
    </row>
    <row r="45" spans="1:14" s="12" customFormat="1" ht="15.75" x14ac:dyDescent="0.25">
      <c r="A45" s="119">
        <v>40</v>
      </c>
      <c r="B45" s="120" t="s">
        <v>190</v>
      </c>
      <c r="C45" s="121" t="s">
        <v>73</v>
      </c>
      <c r="D45" s="122" t="s">
        <v>75</v>
      </c>
      <c r="E45" s="123">
        <v>350</v>
      </c>
      <c r="F45" s="123">
        <v>3000</v>
      </c>
      <c r="G45" s="123">
        <v>350</v>
      </c>
      <c r="H45" s="123">
        <v>2818.02</v>
      </c>
      <c r="I45" s="123">
        <f t="shared" ref="I45:I66" si="1">E45+F45-G45-H45</f>
        <v>181.98000000000002</v>
      </c>
      <c r="J45" s="123">
        <v>181.98</v>
      </c>
      <c r="K45" s="118">
        <v>1</v>
      </c>
    </row>
    <row r="46" spans="1:14" s="12" customFormat="1" ht="15.75" x14ac:dyDescent="0.25">
      <c r="A46" s="119">
        <v>40</v>
      </c>
      <c r="B46" s="120" t="s">
        <v>191</v>
      </c>
      <c r="C46" s="121" t="s">
        <v>72</v>
      </c>
      <c r="D46" s="122" t="s">
        <v>74</v>
      </c>
      <c r="E46" s="123">
        <v>240</v>
      </c>
      <c r="F46" s="123">
        <v>1500</v>
      </c>
      <c r="G46" s="123">
        <v>240</v>
      </c>
      <c r="H46" s="123">
        <v>877.07</v>
      </c>
      <c r="I46" s="123">
        <f t="shared" si="1"/>
        <v>622.92999999999995</v>
      </c>
      <c r="J46" s="123">
        <v>622.92999999999995</v>
      </c>
      <c r="K46" s="118">
        <v>1</v>
      </c>
    </row>
    <row r="47" spans="1:14" s="12" customFormat="1" ht="15.75" x14ac:dyDescent="0.25">
      <c r="A47" s="119">
        <v>40</v>
      </c>
      <c r="B47" s="120" t="s">
        <v>188</v>
      </c>
      <c r="C47" s="121" t="s">
        <v>70</v>
      </c>
      <c r="D47" s="122" t="s">
        <v>71</v>
      </c>
      <c r="E47" s="123">
        <v>16000</v>
      </c>
      <c r="F47" s="123">
        <v>0</v>
      </c>
      <c r="G47" s="123">
        <v>0</v>
      </c>
      <c r="H47" s="123">
        <v>0</v>
      </c>
      <c r="I47" s="123">
        <f t="shared" si="1"/>
        <v>16000</v>
      </c>
      <c r="J47" s="123">
        <v>16000</v>
      </c>
      <c r="K47" s="118">
        <v>2</v>
      </c>
    </row>
    <row r="48" spans="1:14" s="5" customFormat="1" ht="15.75" x14ac:dyDescent="0.25">
      <c r="A48" s="119">
        <v>60</v>
      </c>
      <c r="B48" s="120" t="s">
        <v>173</v>
      </c>
      <c r="C48" s="121" t="s">
        <v>17</v>
      </c>
      <c r="D48" s="122" t="s">
        <v>18</v>
      </c>
      <c r="E48" s="123">
        <v>12300</v>
      </c>
      <c r="F48" s="123">
        <v>0</v>
      </c>
      <c r="G48" s="123">
        <v>8782.2000000000007</v>
      </c>
      <c r="H48" s="123">
        <v>0</v>
      </c>
      <c r="I48" s="123">
        <f t="shared" si="1"/>
        <v>3517.7999999999993</v>
      </c>
      <c r="J48" s="123">
        <v>225.12</v>
      </c>
      <c r="K48" s="118">
        <v>5</v>
      </c>
    </row>
    <row r="49" spans="1:11" s="5" customFormat="1" ht="15.75" x14ac:dyDescent="0.25">
      <c r="A49" s="119">
        <v>60</v>
      </c>
      <c r="B49" s="120" t="s">
        <v>176</v>
      </c>
      <c r="C49" s="121" t="s">
        <v>22</v>
      </c>
      <c r="D49" s="122" t="s">
        <v>19</v>
      </c>
      <c r="E49" s="123">
        <v>114676.72</v>
      </c>
      <c r="F49" s="123">
        <v>0</v>
      </c>
      <c r="G49" s="123">
        <v>106090.02</v>
      </c>
      <c r="H49" s="123">
        <v>0</v>
      </c>
      <c r="I49" s="123">
        <f t="shared" si="1"/>
        <v>8586.6999999999971</v>
      </c>
      <c r="J49" s="123">
        <v>8586.7000000000007</v>
      </c>
      <c r="K49" s="118">
        <v>4</v>
      </c>
    </row>
    <row r="50" spans="1:11" s="5" customFormat="1" ht="15.75" x14ac:dyDescent="0.25">
      <c r="A50" s="119">
        <v>60</v>
      </c>
      <c r="B50" s="120" t="s">
        <v>177</v>
      </c>
      <c r="C50" s="121" t="s">
        <v>20</v>
      </c>
      <c r="D50" s="122" t="s">
        <v>21</v>
      </c>
      <c r="E50" s="123">
        <v>0</v>
      </c>
      <c r="F50" s="123">
        <v>50000</v>
      </c>
      <c r="G50" s="123">
        <v>0</v>
      </c>
      <c r="H50" s="123">
        <v>1434.85</v>
      </c>
      <c r="I50" s="123">
        <f t="shared" si="1"/>
        <v>48565.15</v>
      </c>
      <c r="J50" s="123">
        <v>48565.15</v>
      </c>
      <c r="K50" s="118">
        <v>2</v>
      </c>
    </row>
    <row r="51" spans="1:11" s="5" customFormat="1" ht="15.75" x14ac:dyDescent="0.25">
      <c r="A51" s="119">
        <v>60</v>
      </c>
      <c r="B51" s="120" t="s">
        <v>169</v>
      </c>
      <c r="C51" s="121" t="s">
        <v>13</v>
      </c>
      <c r="D51" s="122" t="s">
        <v>14</v>
      </c>
      <c r="E51" s="123">
        <v>790000</v>
      </c>
      <c r="F51" s="123">
        <v>80000</v>
      </c>
      <c r="G51" s="123">
        <v>0</v>
      </c>
      <c r="H51" s="123">
        <v>0</v>
      </c>
      <c r="I51" s="123">
        <f t="shared" si="1"/>
        <v>870000</v>
      </c>
      <c r="J51" s="123">
        <v>870000</v>
      </c>
      <c r="K51" s="118">
        <v>3</v>
      </c>
    </row>
    <row r="52" spans="1:11" s="5" customFormat="1" ht="15.75" x14ac:dyDescent="0.25">
      <c r="A52" s="119">
        <v>60</v>
      </c>
      <c r="B52" s="120" t="s">
        <v>175</v>
      </c>
      <c r="C52" s="121">
        <v>1352010</v>
      </c>
      <c r="D52" s="122" t="s">
        <v>33</v>
      </c>
      <c r="E52" s="123">
        <v>147871.10999999999</v>
      </c>
      <c r="F52" s="123">
        <v>280000</v>
      </c>
      <c r="G52" s="123">
        <v>5099</v>
      </c>
      <c r="H52" s="123">
        <v>0</v>
      </c>
      <c r="I52" s="123">
        <f t="shared" si="1"/>
        <v>422772.11</v>
      </c>
      <c r="J52" s="123">
        <v>422772.11</v>
      </c>
      <c r="K52" s="118">
        <v>4</v>
      </c>
    </row>
    <row r="53" spans="1:11" s="5" customFormat="1" ht="15.75" x14ac:dyDescent="0.25">
      <c r="A53" s="119">
        <v>60</v>
      </c>
      <c r="B53" s="120" t="s">
        <v>168</v>
      </c>
      <c r="C53" s="121" t="s">
        <v>11</v>
      </c>
      <c r="D53" s="122" t="s">
        <v>12</v>
      </c>
      <c r="E53" s="123">
        <v>3223579.7</v>
      </c>
      <c r="F53" s="123">
        <v>730000</v>
      </c>
      <c r="G53" s="123">
        <v>114926.58</v>
      </c>
      <c r="H53" s="123">
        <v>0</v>
      </c>
      <c r="I53" s="123">
        <f t="shared" si="1"/>
        <v>3838653.12</v>
      </c>
      <c r="J53" s="123">
        <v>3838653.12</v>
      </c>
      <c r="K53" s="118">
        <v>4</v>
      </c>
    </row>
    <row r="54" spans="1:11" s="5" customFormat="1" ht="15.75" x14ac:dyDescent="0.25">
      <c r="A54" s="119">
        <v>60</v>
      </c>
      <c r="B54" s="120" t="s">
        <v>178</v>
      </c>
      <c r="C54" s="121" t="s">
        <v>34</v>
      </c>
      <c r="D54" s="122" t="s">
        <v>35</v>
      </c>
      <c r="E54" s="123">
        <v>9000</v>
      </c>
      <c r="F54" s="123">
        <v>0</v>
      </c>
      <c r="G54" s="123">
        <v>6145.22</v>
      </c>
      <c r="H54" s="123">
        <v>0</v>
      </c>
      <c r="I54" s="123">
        <f t="shared" si="1"/>
        <v>2854.7799999999997</v>
      </c>
      <c r="J54" s="123">
        <v>2854.78</v>
      </c>
      <c r="K54" s="118">
        <v>4</v>
      </c>
    </row>
    <row r="55" spans="1:11" s="5" customFormat="1" ht="15.75" x14ac:dyDescent="0.25">
      <c r="A55" s="119">
        <v>60</v>
      </c>
      <c r="B55" s="120" t="s">
        <v>186</v>
      </c>
      <c r="C55" s="121" t="s">
        <v>60</v>
      </c>
      <c r="D55" s="122" t="s">
        <v>61</v>
      </c>
      <c r="E55" s="123">
        <v>30000</v>
      </c>
      <c r="F55" s="123">
        <v>30000</v>
      </c>
      <c r="G55" s="123">
        <v>0</v>
      </c>
      <c r="H55" s="123">
        <v>0</v>
      </c>
      <c r="I55" s="123">
        <f t="shared" si="1"/>
        <v>60000</v>
      </c>
      <c r="J55" s="123">
        <v>60000</v>
      </c>
      <c r="K55" s="118">
        <v>1</v>
      </c>
    </row>
    <row r="56" spans="1:11" s="5" customFormat="1" ht="15.75" x14ac:dyDescent="0.25">
      <c r="A56" s="119">
        <v>60</v>
      </c>
      <c r="B56" s="120" t="s">
        <v>188</v>
      </c>
      <c r="C56" s="121" t="s">
        <v>62</v>
      </c>
      <c r="D56" s="122" t="s">
        <v>63</v>
      </c>
      <c r="E56" s="123">
        <v>21000</v>
      </c>
      <c r="F56" s="123">
        <v>0</v>
      </c>
      <c r="G56" s="123">
        <v>0</v>
      </c>
      <c r="H56" s="123">
        <v>0</v>
      </c>
      <c r="I56" s="123">
        <f t="shared" si="1"/>
        <v>21000</v>
      </c>
      <c r="J56" s="123">
        <v>21000</v>
      </c>
      <c r="K56" s="118">
        <v>2</v>
      </c>
    </row>
    <row r="57" spans="1:11" s="5" customFormat="1" ht="15.75" x14ac:dyDescent="0.25">
      <c r="A57" s="124">
        <v>60</v>
      </c>
      <c r="B57" s="125" t="s">
        <v>185</v>
      </c>
      <c r="C57" s="126" t="s">
        <v>221</v>
      </c>
      <c r="D57" s="122" t="s">
        <v>222</v>
      </c>
      <c r="E57" s="123">
        <v>0</v>
      </c>
      <c r="F57" s="123">
        <v>10000</v>
      </c>
      <c r="G57" s="123">
        <v>0</v>
      </c>
      <c r="H57" s="123">
        <v>0</v>
      </c>
      <c r="I57" s="123">
        <f t="shared" si="1"/>
        <v>10000</v>
      </c>
      <c r="J57" s="123">
        <v>10000</v>
      </c>
      <c r="K57" s="118">
        <v>3</v>
      </c>
    </row>
    <row r="58" spans="1:11" s="5" customFormat="1" ht="15.75" x14ac:dyDescent="0.25">
      <c r="A58" s="119">
        <v>60</v>
      </c>
      <c r="B58" s="120" t="s">
        <v>170</v>
      </c>
      <c r="C58" s="121" t="s">
        <v>64</v>
      </c>
      <c r="D58" s="122" t="s">
        <v>66</v>
      </c>
      <c r="E58" s="123">
        <v>11000</v>
      </c>
      <c r="F58" s="123">
        <v>0</v>
      </c>
      <c r="G58" s="123">
        <v>2142</v>
      </c>
      <c r="H58" s="123">
        <v>0</v>
      </c>
      <c r="I58" s="123">
        <f t="shared" si="1"/>
        <v>8858</v>
      </c>
      <c r="J58" s="123">
        <v>4278.76</v>
      </c>
      <c r="K58" s="118">
        <v>5</v>
      </c>
    </row>
    <row r="59" spans="1:11" s="5" customFormat="1" ht="15.75" x14ac:dyDescent="0.25">
      <c r="A59" s="119">
        <v>60</v>
      </c>
      <c r="B59" s="120" t="s">
        <v>170</v>
      </c>
      <c r="C59" s="121" t="s">
        <v>65</v>
      </c>
      <c r="D59" s="122" t="s">
        <v>67</v>
      </c>
      <c r="E59" s="123">
        <v>15000</v>
      </c>
      <c r="F59" s="123">
        <v>0</v>
      </c>
      <c r="G59" s="123">
        <v>0</v>
      </c>
      <c r="H59" s="123">
        <v>0</v>
      </c>
      <c r="I59" s="123">
        <f t="shared" si="1"/>
        <v>15000</v>
      </c>
      <c r="J59" s="123">
        <v>11602.5</v>
      </c>
      <c r="K59" s="118">
        <v>5</v>
      </c>
    </row>
    <row r="60" spans="1:11" s="5" customFormat="1" ht="15.75" x14ac:dyDescent="0.25">
      <c r="A60" s="119">
        <v>60</v>
      </c>
      <c r="B60" s="120" t="s">
        <v>170</v>
      </c>
      <c r="C60" s="121" t="s">
        <v>68</v>
      </c>
      <c r="D60" s="122" t="s">
        <v>69</v>
      </c>
      <c r="E60" s="123">
        <v>60000</v>
      </c>
      <c r="F60" s="123">
        <v>0</v>
      </c>
      <c r="G60" s="123">
        <v>678.3</v>
      </c>
      <c r="H60" s="123">
        <v>0</v>
      </c>
      <c r="I60" s="123">
        <f t="shared" si="1"/>
        <v>59321.7</v>
      </c>
      <c r="J60" s="123">
        <v>59321.7</v>
      </c>
      <c r="K60" s="118">
        <v>2</v>
      </c>
    </row>
    <row r="61" spans="1:11" s="5" customFormat="1" ht="15.75" x14ac:dyDescent="0.25">
      <c r="A61" s="119">
        <v>60</v>
      </c>
      <c r="B61" s="120" t="s">
        <v>171</v>
      </c>
      <c r="C61" s="121" t="s">
        <v>15</v>
      </c>
      <c r="D61" s="122" t="s">
        <v>16</v>
      </c>
      <c r="E61" s="123">
        <v>82302</v>
      </c>
      <c r="F61" s="123">
        <v>100000</v>
      </c>
      <c r="G61" s="123">
        <v>2192.69</v>
      </c>
      <c r="H61" s="123">
        <v>0</v>
      </c>
      <c r="I61" s="123">
        <f t="shared" si="1"/>
        <v>180109.31</v>
      </c>
      <c r="J61" s="123">
        <v>180109.31</v>
      </c>
      <c r="K61" s="118">
        <v>2</v>
      </c>
    </row>
    <row r="62" spans="1:11" s="5" customFormat="1" ht="15.75" x14ac:dyDescent="0.25">
      <c r="A62" s="119">
        <v>60</v>
      </c>
      <c r="B62" s="120" t="s">
        <v>189</v>
      </c>
      <c r="C62" s="121" t="s">
        <v>223</v>
      </c>
      <c r="D62" s="122" t="s">
        <v>224</v>
      </c>
      <c r="E62" s="123">
        <v>0</v>
      </c>
      <c r="F62" s="123">
        <v>18000</v>
      </c>
      <c r="G62" s="123">
        <v>0</v>
      </c>
      <c r="H62" s="123">
        <v>0</v>
      </c>
      <c r="I62" s="123">
        <f t="shared" si="1"/>
        <v>18000</v>
      </c>
      <c r="J62" s="123">
        <v>18000</v>
      </c>
      <c r="K62" s="118">
        <v>3</v>
      </c>
    </row>
    <row r="63" spans="1:11" s="49" customFormat="1" ht="15.75" x14ac:dyDescent="0.25">
      <c r="A63" s="119">
        <v>60</v>
      </c>
      <c r="B63" s="120" t="s">
        <v>192</v>
      </c>
      <c r="C63" s="121">
        <v>4122009</v>
      </c>
      <c r="D63" s="122" t="s">
        <v>76</v>
      </c>
      <c r="E63" s="123">
        <v>652651.74</v>
      </c>
      <c r="F63" s="123">
        <v>900000</v>
      </c>
      <c r="G63" s="123">
        <v>0</v>
      </c>
      <c r="H63" s="123">
        <v>0</v>
      </c>
      <c r="I63" s="123">
        <f t="shared" si="1"/>
        <v>1552651.74</v>
      </c>
      <c r="J63" s="123">
        <v>1552651.74</v>
      </c>
      <c r="K63" s="118">
        <v>3</v>
      </c>
    </row>
    <row r="64" spans="1:11" s="66" customFormat="1" ht="15.75" x14ac:dyDescent="0.25">
      <c r="A64" s="124">
        <v>60</v>
      </c>
      <c r="B64" s="125" t="s">
        <v>195</v>
      </c>
      <c r="C64" s="126" t="s">
        <v>79</v>
      </c>
      <c r="D64" s="127" t="s">
        <v>80</v>
      </c>
      <c r="E64" s="123">
        <v>3247766.25</v>
      </c>
      <c r="F64" s="123">
        <v>0</v>
      </c>
      <c r="G64" s="123">
        <v>116574.8</v>
      </c>
      <c r="H64" s="123">
        <v>0</v>
      </c>
      <c r="I64" s="123">
        <f t="shared" si="1"/>
        <v>3131191.45</v>
      </c>
      <c r="J64" s="123">
        <v>1000000</v>
      </c>
      <c r="K64" s="118">
        <v>4</v>
      </c>
    </row>
    <row r="65" spans="1:11" s="5" customFormat="1" ht="15.75" x14ac:dyDescent="0.25">
      <c r="A65" s="119">
        <v>60</v>
      </c>
      <c r="B65" s="120" t="s">
        <v>194</v>
      </c>
      <c r="C65" s="121" t="s">
        <v>77</v>
      </c>
      <c r="D65" s="122" t="s">
        <v>78</v>
      </c>
      <c r="E65" s="123">
        <v>30000</v>
      </c>
      <c r="F65" s="123">
        <v>0</v>
      </c>
      <c r="G65" s="123">
        <v>0</v>
      </c>
      <c r="H65" s="123">
        <v>0</v>
      </c>
      <c r="I65" s="123">
        <f t="shared" si="1"/>
        <v>30000</v>
      </c>
      <c r="J65" s="123">
        <v>30000</v>
      </c>
      <c r="K65" s="118">
        <v>1</v>
      </c>
    </row>
    <row r="66" spans="1:11" s="49" customFormat="1" ht="15.75" x14ac:dyDescent="0.25">
      <c r="A66" s="124">
        <v>60</v>
      </c>
      <c r="B66" s="120" t="s">
        <v>206</v>
      </c>
      <c r="C66" s="121" t="s">
        <v>122</v>
      </c>
      <c r="D66" s="122" t="s">
        <v>147</v>
      </c>
      <c r="E66" s="123">
        <v>20000</v>
      </c>
      <c r="F66" s="123">
        <v>20000</v>
      </c>
      <c r="G66" s="123">
        <v>17702.63</v>
      </c>
      <c r="H66" s="123">
        <v>3731.84</v>
      </c>
      <c r="I66" s="123">
        <f t="shared" si="1"/>
        <v>18565.53</v>
      </c>
      <c r="J66" s="123">
        <v>15038.37</v>
      </c>
      <c r="K66" s="118">
        <v>2</v>
      </c>
    </row>
    <row r="67" spans="1:11" s="5" customFormat="1" ht="15.75" x14ac:dyDescent="0.25">
      <c r="A67" s="124">
        <v>60</v>
      </c>
      <c r="B67" s="125" t="s">
        <v>250</v>
      </c>
      <c r="C67" s="126" t="s">
        <v>251</v>
      </c>
      <c r="D67" s="127" t="s">
        <v>252</v>
      </c>
      <c r="E67" s="123">
        <v>0</v>
      </c>
      <c r="F67" s="123">
        <v>30000</v>
      </c>
      <c r="G67" s="123">
        <v>0</v>
      </c>
      <c r="H67" s="123">
        <v>0</v>
      </c>
      <c r="I67" s="123">
        <v>30000</v>
      </c>
      <c r="J67" s="123">
        <v>30000</v>
      </c>
      <c r="K67" s="118">
        <v>4</v>
      </c>
    </row>
    <row r="68" spans="1:11" s="49" customFormat="1" ht="15.75" x14ac:dyDescent="0.25">
      <c r="A68" s="124">
        <v>60</v>
      </c>
      <c r="B68" s="120" t="s">
        <v>203</v>
      </c>
      <c r="C68" s="121" t="s">
        <v>118</v>
      </c>
      <c r="D68" s="122" t="s">
        <v>143</v>
      </c>
      <c r="E68" s="123">
        <v>0</v>
      </c>
      <c r="F68" s="123">
        <v>115000</v>
      </c>
      <c r="G68" s="123">
        <v>0</v>
      </c>
      <c r="H68" s="123">
        <v>0</v>
      </c>
      <c r="I68" s="123">
        <f>E68+F68-G68-H68</f>
        <v>115000</v>
      </c>
      <c r="J68" s="123">
        <v>115000</v>
      </c>
      <c r="K68" s="118">
        <v>1</v>
      </c>
    </row>
    <row r="69" spans="1:11" s="6" customFormat="1" ht="15.75" x14ac:dyDescent="0.25">
      <c r="A69" s="124">
        <v>60</v>
      </c>
      <c r="B69" s="120" t="s">
        <v>203</v>
      </c>
      <c r="C69" s="121" t="s">
        <v>119</v>
      </c>
      <c r="D69" s="122" t="s">
        <v>144</v>
      </c>
      <c r="E69" s="123">
        <v>39198.18</v>
      </c>
      <c r="F69" s="123">
        <v>0</v>
      </c>
      <c r="G69" s="123">
        <v>3627.52</v>
      </c>
      <c r="H69" s="123">
        <v>0</v>
      </c>
      <c r="I69" s="123">
        <f>E69+F69-G69-H69</f>
        <v>35570.660000000003</v>
      </c>
      <c r="J69" s="123">
        <v>35570.660000000003</v>
      </c>
      <c r="K69" s="118">
        <v>4</v>
      </c>
    </row>
    <row r="70" spans="1:11" s="5" customFormat="1" ht="15.75" x14ac:dyDescent="0.25">
      <c r="A70" s="124">
        <v>60</v>
      </c>
      <c r="B70" s="120" t="s">
        <v>203</v>
      </c>
      <c r="C70" s="121" t="s">
        <v>123</v>
      </c>
      <c r="D70" s="122" t="s">
        <v>148</v>
      </c>
      <c r="E70" s="123">
        <v>10000</v>
      </c>
      <c r="F70" s="123">
        <v>10000</v>
      </c>
      <c r="G70" s="123">
        <v>3421.25</v>
      </c>
      <c r="H70" s="123">
        <v>0</v>
      </c>
      <c r="I70" s="123">
        <f>E70+F70-G70-H70</f>
        <v>16578.75</v>
      </c>
      <c r="J70" s="123">
        <v>1280.3699999999999</v>
      </c>
      <c r="K70" s="118">
        <v>4</v>
      </c>
    </row>
    <row r="71" spans="1:11" s="5" customFormat="1" ht="15.75" x14ac:dyDescent="0.25">
      <c r="A71" s="124">
        <v>60</v>
      </c>
      <c r="B71" s="125" t="s">
        <v>203</v>
      </c>
      <c r="C71" s="126" t="s">
        <v>246</v>
      </c>
      <c r="D71" s="127" t="s">
        <v>247</v>
      </c>
      <c r="E71" s="123">
        <v>0</v>
      </c>
      <c r="F71" s="123">
        <v>24000</v>
      </c>
      <c r="G71" s="123">
        <v>0</v>
      </c>
      <c r="H71" s="123">
        <v>0</v>
      </c>
      <c r="I71" s="123">
        <v>24000</v>
      </c>
      <c r="J71" s="123">
        <v>24000</v>
      </c>
      <c r="K71" s="118">
        <v>1</v>
      </c>
    </row>
    <row r="72" spans="1:11" s="5" customFormat="1" ht="15.75" x14ac:dyDescent="0.25">
      <c r="A72" s="124">
        <v>60</v>
      </c>
      <c r="B72" s="120" t="s">
        <v>205</v>
      </c>
      <c r="C72" s="121" t="s">
        <v>124</v>
      </c>
      <c r="D72" s="122" t="s">
        <v>149</v>
      </c>
      <c r="E72" s="123">
        <v>0</v>
      </c>
      <c r="F72" s="123">
        <v>5000</v>
      </c>
      <c r="G72" s="123">
        <v>0</v>
      </c>
      <c r="H72" s="123">
        <v>0</v>
      </c>
      <c r="I72" s="123">
        <f t="shared" ref="I72:I91" si="2">E72+F72-G72-H72</f>
        <v>5000</v>
      </c>
      <c r="J72" s="123">
        <v>5000</v>
      </c>
      <c r="K72" s="118">
        <v>1</v>
      </c>
    </row>
    <row r="73" spans="1:11" s="5" customFormat="1" ht="15.75" x14ac:dyDescent="0.25">
      <c r="A73" s="124">
        <v>60</v>
      </c>
      <c r="B73" s="120" t="s">
        <v>202</v>
      </c>
      <c r="C73" s="121" t="s">
        <v>100</v>
      </c>
      <c r="D73" s="122" t="s">
        <v>125</v>
      </c>
      <c r="E73" s="123">
        <v>306682.26</v>
      </c>
      <c r="F73" s="123">
        <v>0</v>
      </c>
      <c r="G73" s="123">
        <v>17447.8</v>
      </c>
      <c r="H73" s="123">
        <v>0</v>
      </c>
      <c r="I73" s="123">
        <f t="shared" si="2"/>
        <v>289234.46000000002</v>
      </c>
      <c r="J73" s="123">
        <v>289234.46000000002</v>
      </c>
      <c r="K73" s="118">
        <v>3</v>
      </c>
    </row>
    <row r="74" spans="1:11" s="5" customFormat="1" ht="15.75" x14ac:dyDescent="0.25">
      <c r="A74" s="124">
        <v>60</v>
      </c>
      <c r="B74" s="120" t="s">
        <v>202</v>
      </c>
      <c r="C74" s="121" t="s">
        <v>101</v>
      </c>
      <c r="D74" s="122" t="s">
        <v>126</v>
      </c>
      <c r="E74" s="123">
        <v>527187.54</v>
      </c>
      <c r="F74" s="123">
        <v>670000</v>
      </c>
      <c r="G74" s="123">
        <v>489388.43</v>
      </c>
      <c r="H74" s="123">
        <v>48650.17</v>
      </c>
      <c r="I74" s="123">
        <f t="shared" si="2"/>
        <v>659148.94000000006</v>
      </c>
      <c r="J74" s="123">
        <v>659148.93999999994</v>
      </c>
      <c r="K74" s="118">
        <v>4</v>
      </c>
    </row>
    <row r="75" spans="1:11" s="5" customFormat="1" ht="15.75" x14ac:dyDescent="0.25">
      <c r="A75" s="124">
        <v>60</v>
      </c>
      <c r="B75" s="120" t="s">
        <v>202</v>
      </c>
      <c r="C75" s="121" t="s">
        <v>102</v>
      </c>
      <c r="D75" s="122" t="s">
        <v>127</v>
      </c>
      <c r="E75" s="123">
        <v>207149.95</v>
      </c>
      <c r="F75" s="123">
        <v>0</v>
      </c>
      <c r="G75" s="123">
        <v>167143.70000000001</v>
      </c>
      <c r="H75" s="123">
        <v>0</v>
      </c>
      <c r="I75" s="123">
        <f t="shared" si="2"/>
        <v>40006.25</v>
      </c>
      <c r="J75" s="123">
        <v>40006.25</v>
      </c>
      <c r="K75" s="118">
        <v>4</v>
      </c>
    </row>
    <row r="76" spans="1:11" s="5" customFormat="1" ht="15.75" x14ac:dyDescent="0.25">
      <c r="A76" s="124">
        <v>60</v>
      </c>
      <c r="B76" s="120" t="s">
        <v>202</v>
      </c>
      <c r="C76" s="121" t="s">
        <v>103</v>
      </c>
      <c r="D76" s="122" t="s">
        <v>128</v>
      </c>
      <c r="E76" s="123">
        <v>6853.81</v>
      </c>
      <c r="F76" s="123">
        <v>15000</v>
      </c>
      <c r="G76" s="123">
        <v>0</v>
      </c>
      <c r="H76" s="123">
        <v>0</v>
      </c>
      <c r="I76" s="123">
        <f t="shared" si="2"/>
        <v>21853.81</v>
      </c>
      <c r="J76" s="123">
        <v>15000</v>
      </c>
      <c r="K76" s="118">
        <v>6</v>
      </c>
    </row>
    <row r="77" spans="1:11" s="5" customFormat="1" ht="15.75" x14ac:dyDescent="0.25">
      <c r="A77" s="124">
        <v>60</v>
      </c>
      <c r="B77" s="120" t="s">
        <v>202</v>
      </c>
      <c r="C77" s="121" t="s">
        <v>104</v>
      </c>
      <c r="D77" s="122" t="s">
        <v>129</v>
      </c>
      <c r="E77" s="123">
        <v>306789</v>
      </c>
      <c r="F77" s="123">
        <v>0</v>
      </c>
      <c r="G77" s="123">
        <v>0</v>
      </c>
      <c r="H77" s="123">
        <v>0</v>
      </c>
      <c r="I77" s="123">
        <f t="shared" si="2"/>
        <v>306789</v>
      </c>
      <c r="J77" s="123">
        <v>306789</v>
      </c>
      <c r="K77" s="118">
        <v>3</v>
      </c>
    </row>
    <row r="78" spans="1:11" s="5" customFormat="1" ht="15.75" x14ac:dyDescent="0.25">
      <c r="A78" s="124">
        <v>60</v>
      </c>
      <c r="B78" s="120" t="s">
        <v>202</v>
      </c>
      <c r="C78" s="121" t="s">
        <v>105</v>
      </c>
      <c r="D78" s="122" t="s">
        <v>130</v>
      </c>
      <c r="E78" s="123">
        <v>178597.04</v>
      </c>
      <c r="F78" s="123">
        <v>40000</v>
      </c>
      <c r="G78" s="123">
        <v>-7710.27</v>
      </c>
      <c r="H78" s="123">
        <v>0</v>
      </c>
      <c r="I78" s="123">
        <f t="shared" si="2"/>
        <v>226307.31</v>
      </c>
      <c r="J78" s="123">
        <v>226307.31</v>
      </c>
      <c r="K78" s="118">
        <v>3</v>
      </c>
    </row>
    <row r="79" spans="1:11" s="5" customFormat="1" ht="15.75" x14ac:dyDescent="0.25">
      <c r="A79" s="124">
        <v>60</v>
      </c>
      <c r="B79" s="120" t="s">
        <v>202</v>
      </c>
      <c r="C79" s="121" t="s">
        <v>106</v>
      </c>
      <c r="D79" s="122" t="s">
        <v>131</v>
      </c>
      <c r="E79" s="123">
        <v>476814.01</v>
      </c>
      <c r="F79" s="123">
        <v>200000</v>
      </c>
      <c r="G79" s="123">
        <v>10563.16</v>
      </c>
      <c r="H79" s="123">
        <v>0</v>
      </c>
      <c r="I79" s="123">
        <f t="shared" si="2"/>
        <v>666250.85</v>
      </c>
      <c r="J79" s="123">
        <v>666250.85</v>
      </c>
      <c r="K79" s="118">
        <v>3</v>
      </c>
    </row>
    <row r="80" spans="1:11" s="5" customFormat="1" ht="15.75" x14ac:dyDescent="0.25">
      <c r="A80" s="124">
        <v>60</v>
      </c>
      <c r="B80" s="120" t="s">
        <v>202</v>
      </c>
      <c r="C80" s="121" t="s">
        <v>107</v>
      </c>
      <c r="D80" s="122" t="s">
        <v>132</v>
      </c>
      <c r="E80" s="123">
        <v>196090.28</v>
      </c>
      <c r="F80" s="123">
        <v>0</v>
      </c>
      <c r="G80" s="123">
        <v>0</v>
      </c>
      <c r="H80" s="123">
        <v>0</v>
      </c>
      <c r="I80" s="123">
        <f t="shared" si="2"/>
        <v>196090.28</v>
      </c>
      <c r="J80" s="123">
        <v>196090.28</v>
      </c>
      <c r="K80" s="118">
        <v>3</v>
      </c>
    </row>
    <row r="81" spans="1:11" s="5" customFormat="1" ht="15.75" x14ac:dyDescent="0.25">
      <c r="A81" s="124">
        <v>60</v>
      </c>
      <c r="B81" s="120" t="s">
        <v>202</v>
      </c>
      <c r="C81" s="121" t="s">
        <v>108</v>
      </c>
      <c r="D81" s="122" t="s">
        <v>133</v>
      </c>
      <c r="E81" s="123">
        <v>86089.59</v>
      </c>
      <c r="F81" s="123">
        <v>15000</v>
      </c>
      <c r="G81" s="123">
        <v>1052.76</v>
      </c>
      <c r="H81" s="123">
        <v>0</v>
      </c>
      <c r="I81" s="123">
        <f t="shared" si="2"/>
        <v>100036.83</v>
      </c>
      <c r="J81" s="123">
        <v>100036.83</v>
      </c>
      <c r="K81" s="118">
        <v>3</v>
      </c>
    </row>
    <row r="82" spans="1:11" s="5" customFormat="1" ht="15.75" x14ac:dyDescent="0.25">
      <c r="A82" s="124">
        <v>60</v>
      </c>
      <c r="B82" s="120" t="s">
        <v>202</v>
      </c>
      <c r="C82" s="121" t="s">
        <v>109</v>
      </c>
      <c r="D82" s="122" t="s">
        <v>134</v>
      </c>
      <c r="E82" s="123">
        <v>598712.61</v>
      </c>
      <c r="F82" s="123">
        <v>1200000</v>
      </c>
      <c r="G82" s="123">
        <v>338711.64</v>
      </c>
      <c r="H82" s="123">
        <v>1286.04</v>
      </c>
      <c r="I82" s="123">
        <f t="shared" si="2"/>
        <v>1458714.9299999997</v>
      </c>
      <c r="J82" s="123">
        <v>1458714.9299999997</v>
      </c>
      <c r="K82" s="118">
        <v>4</v>
      </c>
    </row>
    <row r="83" spans="1:11" s="5" customFormat="1" ht="15.75" x14ac:dyDescent="0.25">
      <c r="A83" s="124">
        <v>60</v>
      </c>
      <c r="B83" s="120" t="s">
        <v>202</v>
      </c>
      <c r="C83" s="121" t="s">
        <v>110</v>
      </c>
      <c r="D83" s="122" t="s">
        <v>135</v>
      </c>
      <c r="E83" s="123">
        <v>348958.54</v>
      </c>
      <c r="F83" s="123">
        <v>150000</v>
      </c>
      <c r="G83" s="123">
        <v>4477.54</v>
      </c>
      <c r="H83" s="123">
        <v>0</v>
      </c>
      <c r="I83" s="123">
        <f t="shared" si="2"/>
        <v>494481</v>
      </c>
      <c r="J83" s="123">
        <v>494481</v>
      </c>
      <c r="K83" s="118">
        <v>3</v>
      </c>
    </row>
    <row r="84" spans="1:11" s="5" customFormat="1" ht="15.75" x14ac:dyDescent="0.25">
      <c r="A84" s="124">
        <v>60</v>
      </c>
      <c r="B84" s="120" t="s">
        <v>202</v>
      </c>
      <c r="C84" s="121" t="s">
        <v>111</v>
      </c>
      <c r="D84" s="122" t="s">
        <v>136</v>
      </c>
      <c r="E84" s="123">
        <v>92348.3</v>
      </c>
      <c r="F84" s="123">
        <v>0</v>
      </c>
      <c r="G84" s="123">
        <v>0</v>
      </c>
      <c r="H84" s="123">
        <v>0</v>
      </c>
      <c r="I84" s="123">
        <f t="shared" si="2"/>
        <v>92348.3</v>
      </c>
      <c r="J84" s="123">
        <v>92348.3</v>
      </c>
      <c r="K84" s="118">
        <v>3</v>
      </c>
    </row>
    <row r="85" spans="1:11" s="5" customFormat="1" ht="15.75" x14ac:dyDescent="0.25">
      <c r="A85" s="124">
        <v>60</v>
      </c>
      <c r="B85" s="120" t="s">
        <v>202</v>
      </c>
      <c r="C85" s="121" t="s">
        <v>112</v>
      </c>
      <c r="D85" s="122" t="s">
        <v>137</v>
      </c>
      <c r="E85" s="123">
        <v>334127.21999999997</v>
      </c>
      <c r="F85" s="123">
        <v>130000</v>
      </c>
      <c r="G85" s="123">
        <v>21930.13</v>
      </c>
      <c r="H85" s="123">
        <v>-60400</v>
      </c>
      <c r="I85" s="123">
        <f t="shared" si="2"/>
        <v>502597.08999999997</v>
      </c>
      <c r="J85" s="123">
        <v>502597.09</v>
      </c>
      <c r="K85" s="118">
        <v>3</v>
      </c>
    </row>
    <row r="86" spans="1:11" s="5" customFormat="1" ht="15.75" x14ac:dyDescent="0.25">
      <c r="A86" s="124">
        <v>60</v>
      </c>
      <c r="B86" s="120" t="s">
        <v>202</v>
      </c>
      <c r="C86" s="121" t="s">
        <v>113</v>
      </c>
      <c r="D86" s="122" t="s">
        <v>138</v>
      </c>
      <c r="E86" s="123">
        <v>85193.78</v>
      </c>
      <c r="F86" s="123">
        <v>0</v>
      </c>
      <c r="G86" s="123">
        <v>561.98</v>
      </c>
      <c r="H86" s="123">
        <v>0</v>
      </c>
      <c r="I86" s="123">
        <f t="shared" si="2"/>
        <v>84631.8</v>
      </c>
      <c r="J86" s="123">
        <v>84631.8</v>
      </c>
      <c r="K86" s="118">
        <v>2</v>
      </c>
    </row>
    <row r="87" spans="1:11" s="5" customFormat="1" ht="15.75" x14ac:dyDescent="0.25">
      <c r="A87" s="124">
        <v>60</v>
      </c>
      <c r="B87" s="120" t="s">
        <v>202</v>
      </c>
      <c r="C87" s="121" t="s">
        <v>114</v>
      </c>
      <c r="D87" s="122" t="s">
        <v>139</v>
      </c>
      <c r="E87" s="123">
        <v>24993.26</v>
      </c>
      <c r="F87" s="123">
        <v>0</v>
      </c>
      <c r="G87" s="123">
        <v>2300</v>
      </c>
      <c r="H87" s="123">
        <v>0</v>
      </c>
      <c r="I87" s="123">
        <f t="shared" si="2"/>
        <v>22693.26</v>
      </c>
      <c r="J87" s="123">
        <v>22693.26</v>
      </c>
      <c r="K87" s="118">
        <v>3</v>
      </c>
    </row>
    <row r="88" spans="1:11" s="5" customFormat="1" ht="15.75" x14ac:dyDescent="0.25">
      <c r="A88" s="124">
        <v>60</v>
      </c>
      <c r="B88" s="120" t="s">
        <v>202</v>
      </c>
      <c r="C88" s="121" t="s">
        <v>116</v>
      </c>
      <c r="D88" s="122" t="s">
        <v>141</v>
      </c>
      <c r="E88" s="123">
        <v>25000</v>
      </c>
      <c r="F88" s="123">
        <v>0</v>
      </c>
      <c r="G88" s="123">
        <v>0</v>
      </c>
      <c r="H88" s="123">
        <v>0</v>
      </c>
      <c r="I88" s="123">
        <f t="shared" si="2"/>
        <v>25000</v>
      </c>
      <c r="J88" s="123">
        <v>25000</v>
      </c>
      <c r="K88" s="118">
        <v>6</v>
      </c>
    </row>
    <row r="89" spans="1:11" s="54" customFormat="1" ht="15.75" x14ac:dyDescent="0.25">
      <c r="A89" s="124">
        <v>60</v>
      </c>
      <c r="B89" s="120" t="s">
        <v>202</v>
      </c>
      <c r="C89" s="121">
        <v>6092011</v>
      </c>
      <c r="D89" s="122" t="s">
        <v>150</v>
      </c>
      <c r="E89" s="123">
        <v>35000</v>
      </c>
      <c r="F89" s="123">
        <v>0</v>
      </c>
      <c r="G89" s="123">
        <v>0</v>
      </c>
      <c r="H89" s="123">
        <v>0</v>
      </c>
      <c r="I89" s="123">
        <f t="shared" si="2"/>
        <v>35000</v>
      </c>
      <c r="J89" s="123">
        <v>35000</v>
      </c>
      <c r="K89" s="118">
        <v>2</v>
      </c>
    </row>
    <row r="90" spans="1:11" s="5" customFormat="1" ht="15.75" x14ac:dyDescent="0.25">
      <c r="A90" s="124">
        <v>60</v>
      </c>
      <c r="B90" s="120" t="s">
        <v>201</v>
      </c>
      <c r="C90" s="121" t="s">
        <v>115</v>
      </c>
      <c r="D90" s="122" t="s">
        <v>140</v>
      </c>
      <c r="E90" s="123">
        <v>14000</v>
      </c>
      <c r="F90" s="123">
        <v>0</v>
      </c>
      <c r="G90" s="123">
        <v>1700.57</v>
      </c>
      <c r="H90" s="123">
        <v>0</v>
      </c>
      <c r="I90" s="123">
        <f t="shared" si="2"/>
        <v>12299.43</v>
      </c>
      <c r="J90" s="123">
        <v>418.88</v>
      </c>
      <c r="K90" s="118">
        <v>5</v>
      </c>
    </row>
    <row r="91" spans="1:11" s="6" customFormat="1" ht="15.75" x14ac:dyDescent="0.25">
      <c r="A91" s="124">
        <v>60</v>
      </c>
      <c r="B91" s="120" t="s">
        <v>201</v>
      </c>
      <c r="C91" s="121" t="s">
        <v>117</v>
      </c>
      <c r="D91" s="122" t="s">
        <v>142</v>
      </c>
      <c r="E91" s="123">
        <v>232420.53</v>
      </c>
      <c r="F91" s="123">
        <v>0</v>
      </c>
      <c r="G91" s="123">
        <v>2760.55</v>
      </c>
      <c r="H91" s="123">
        <v>0</v>
      </c>
      <c r="I91" s="123">
        <f t="shared" si="2"/>
        <v>229659.98</v>
      </c>
      <c r="J91" s="123">
        <v>229659.98</v>
      </c>
      <c r="K91" s="118">
        <v>2</v>
      </c>
    </row>
    <row r="92" spans="1:11" s="5" customFormat="1" ht="15.75" x14ac:dyDescent="0.25">
      <c r="A92" s="124">
        <v>60</v>
      </c>
      <c r="B92" s="125" t="s">
        <v>201</v>
      </c>
      <c r="C92" s="126" t="s">
        <v>248</v>
      </c>
      <c r="D92" s="127" t="s">
        <v>249</v>
      </c>
      <c r="E92" s="123">
        <v>0</v>
      </c>
      <c r="F92" s="123">
        <v>70000</v>
      </c>
      <c r="G92" s="123">
        <v>0</v>
      </c>
      <c r="H92" s="123">
        <v>0</v>
      </c>
      <c r="I92" s="123">
        <v>70000</v>
      </c>
      <c r="J92" s="123">
        <v>70000</v>
      </c>
      <c r="K92" s="118">
        <v>1</v>
      </c>
    </row>
    <row r="93" spans="1:11" s="12" customFormat="1" ht="15.75" x14ac:dyDescent="0.25">
      <c r="A93" s="124">
        <v>60</v>
      </c>
      <c r="B93" s="120" t="s">
        <v>204</v>
      </c>
      <c r="C93" s="121" t="s">
        <v>120</v>
      </c>
      <c r="D93" s="122" t="s">
        <v>145</v>
      </c>
      <c r="E93" s="123">
        <v>211981.69</v>
      </c>
      <c r="F93" s="123">
        <v>68000</v>
      </c>
      <c r="G93" s="123">
        <v>56351.26</v>
      </c>
      <c r="H93" s="123">
        <v>0</v>
      </c>
      <c r="I93" s="123">
        <f t="shared" ref="I93:I104" si="3">E93+F93-G93-H93</f>
        <v>223630.43</v>
      </c>
      <c r="J93" s="123">
        <v>223630.43</v>
      </c>
      <c r="K93" s="118">
        <v>4</v>
      </c>
    </row>
    <row r="94" spans="1:11" s="12" customFormat="1" ht="15.75" x14ac:dyDescent="0.25">
      <c r="A94" s="124">
        <v>60</v>
      </c>
      <c r="B94" s="120" t="s">
        <v>204</v>
      </c>
      <c r="C94" s="121" t="s">
        <v>121</v>
      </c>
      <c r="D94" s="122" t="s">
        <v>146</v>
      </c>
      <c r="E94" s="123">
        <v>6948.74</v>
      </c>
      <c r="F94" s="123">
        <v>77000</v>
      </c>
      <c r="G94" s="123">
        <v>6948.74</v>
      </c>
      <c r="H94" s="123">
        <v>37283.480000000003</v>
      </c>
      <c r="I94" s="123">
        <f t="shared" si="3"/>
        <v>39716.519999999997</v>
      </c>
      <c r="J94" s="123">
        <v>39716.519999999997</v>
      </c>
      <c r="K94" s="118">
        <v>4</v>
      </c>
    </row>
    <row r="95" spans="1:11" s="5" customFormat="1" ht="15.75" x14ac:dyDescent="0.25">
      <c r="A95" s="119">
        <v>60</v>
      </c>
      <c r="B95" s="120" t="s">
        <v>207</v>
      </c>
      <c r="C95" s="121" t="s">
        <v>151</v>
      </c>
      <c r="D95" s="122" t="s">
        <v>152</v>
      </c>
      <c r="E95" s="123">
        <v>200000</v>
      </c>
      <c r="F95" s="123">
        <v>100000</v>
      </c>
      <c r="G95" s="123">
        <v>0</v>
      </c>
      <c r="H95" s="123">
        <v>0</v>
      </c>
      <c r="I95" s="123">
        <f t="shared" si="3"/>
        <v>300000</v>
      </c>
      <c r="J95" s="123">
        <v>300000</v>
      </c>
      <c r="K95" s="118">
        <v>2</v>
      </c>
    </row>
    <row r="96" spans="1:11" s="66" customFormat="1" ht="15.75" x14ac:dyDescent="0.25">
      <c r="A96" s="119">
        <v>60</v>
      </c>
      <c r="B96" s="120" t="s">
        <v>207</v>
      </c>
      <c r="C96" s="121" t="s">
        <v>153</v>
      </c>
      <c r="D96" s="122" t="s">
        <v>154</v>
      </c>
      <c r="E96" s="123">
        <v>390000</v>
      </c>
      <c r="F96" s="123">
        <v>100000</v>
      </c>
      <c r="G96" s="123">
        <v>390000</v>
      </c>
      <c r="H96" s="123">
        <v>0</v>
      </c>
      <c r="I96" s="123">
        <f t="shared" si="3"/>
        <v>100000</v>
      </c>
      <c r="J96" s="123">
        <v>100000</v>
      </c>
      <c r="K96" s="118">
        <v>2</v>
      </c>
    </row>
    <row r="97" spans="1:13" s="66" customFormat="1" ht="15.75" x14ac:dyDescent="0.25">
      <c r="A97" s="119">
        <v>60</v>
      </c>
      <c r="B97" s="120" t="s">
        <v>208</v>
      </c>
      <c r="C97" s="121" t="s">
        <v>155</v>
      </c>
      <c r="D97" s="122" t="s">
        <v>157</v>
      </c>
      <c r="E97" s="123">
        <v>783843.13</v>
      </c>
      <c r="F97" s="123">
        <v>50000</v>
      </c>
      <c r="G97" s="123">
        <v>30181.31</v>
      </c>
      <c r="H97" s="123">
        <v>0</v>
      </c>
      <c r="I97" s="123">
        <f t="shared" si="3"/>
        <v>803661.82</v>
      </c>
      <c r="J97" s="123">
        <v>800000</v>
      </c>
      <c r="K97" s="118">
        <v>2</v>
      </c>
    </row>
    <row r="98" spans="1:13" s="66" customFormat="1" ht="15.75" x14ac:dyDescent="0.25">
      <c r="A98" s="119">
        <v>60</v>
      </c>
      <c r="B98" s="120" t="s">
        <v>208</v>
      </c>
      <c r="C98" s="121" t="s">
        <v>156</v>
      </c>
      <c r="D98" s="122" t="s">
        <v>158</v>
      </c>
      <c r="E98" s="123">
        <v>796539.95</v>
      </c>
      <c r="F98" s="123">
        <v>0</v>
      </c>
      <c r="G98" s="123">
        <v>1901.12</v>
      </c>
      <c r="H98" s="123">
        <v>0</v>
      </c>
      <c r="I98" s="123">
        <f t="shared" si="3"/>
        <v>794638.83</v>
      </c>
      <c r="J98" s="123">
        <v>794638.83</v>
      </c>
      <c r="K98" s="118">
        <v>2</v>
      </c>
    </row>
    <row r="99" spans="1:13" s="66" customFormat="1" ht="15.75" x14ac:dyDescent="0.25">
      <c r="A99" s="119">
        <v>60</v>
      </c>
      <c r="B99" s="120" t="s">
        <v>208</v>
      </c>
      <c r="C99" s="121" t="s">
        <v>159</v>
      </c>
      <c r="D99" s="122" t="s">
        <v>160</v>
      </c>
      <c r="E99" s="123">
        <v>125000</v>
      </c>
      <c r="F99" s="123">
        <v>125000</v>
      </c>
      <c r="G99" s="123">
        <v>0</v>
      </c>
      <c r="H99" s="123">
        <v>0</v>
      </c>
      <c r="I99" s="123">
        <f t="shared" si="3"/>
        <v>250000</v>
      </c>
      <c r="J99" s="123">
        <v>250000</v>
      </c>
      <c r="K99" s="118">
        <v>2</v>
      </c>
    </row>
    <row r="100" spans="1:13" s="5" customFormat="1" ht="15.75" x14ac:dyDescent="0.25">
      <c r="A100" s="119">
        <v>60</v>
      </c>
      <c r="B100" s="120" t="s">
        <v>208</v>
      </c>
      <c r="C100" s="121" t="s">
        <v>161</v>
      </c>
      <c r="D100" s="122" t="s">
        <v>162</v>
      </c>
      <c r="E100" s="123">
        <v>0</v>
      </c>
      <c r="F100" s="123">
        <v>10000</v>
      </c>
      <c r="G100" s="123">
        <v>0</v>
      </c>
      <c r="H100" s="123">
        <v>3763.49</v>
      </c>
      <c r="I100" s="123">
        <f t="shared" si="3"/>
        <v>6236.51</v>
      </c>
      <c r="J100" s="123">
        <v>6236.51</v>
      </c>
      <c r="K100" s="118">
        <v>4</v>
      </c>
    </row>
    <row r="101" spans="1:13" s="5" customFormat="1" ht="15.75" x14ac:dyDescent="0.25">
      <c r="A101" s="124">
        <v>60</v>
      </c>
      <c r="B101" s="125" t="s">
        <v>208</v>
      </c>
      <c r="C101" s="126" t="s">
        <v>163</v>
      </c>
      <c r="D101" s="127" t="s">
        <v>164</v>
      </c>
      <c r="E101" s="123">
        <v>0</v>
      </c>
      <c r="F101" s="123">
        <v>10000</v>
      </c>
      <c r="G101" s="123">
        <v>0</v>
      </c>
      <c r="H101" s="123">
        <v>3334.02</v>
      </c>
      <c r="I101" s="123">
        <f t="shared" si="3"/>
        <v>6665.98</v>
      </c>
      <c r="J101" s="123">
        <v>6665.98</v>
      </c>
      <c r="K101" s="118">
        <v>4</v>
      </c>
    </row>
    <row r="102" spans="1:13" s="5" customFormat="1" ht="15.75" x14ac:dyDescent="0.25">
      <c r="A102" s="119">
        <v>60</v>
      </c>
      <c r="B102" s="120" t="s">
        <v>208</v>
      </c>
      <c r="C102" s="121" t="s">
        <v>165</v>
      </c>
      <c r="D102" s="122" t="s">
        <v>166</v>
      </c>
      <c r="E102" s="123">
        <v>120000</v>
      </c>
      <c r="F102" s="123">
        <v>0</v>
      </c>
      <c r="G102" s="123">
        <v>0</v>
      </c>
      <c r="H102" s="123">
        <v>0</v>
      </c>
      <c r="I102" s="123">
        <f t="shared" si="3"/>
        <v>120000</v>
      </c>
      <c r="J102" s="123">
        <v>120000</v>
      </c>
      <c r="K102" s="118">
        <v>1</v>
      </c>
    </row>
    <row r="103" spans="1:13" s="5" customFormat="1" ht="15.75" x14ac:dyDescent="0.25">
      <c r="A103" s="119">
        <v>60</v>
      </c>
      <c r="B103" s="120" t="s">
        <v>175</v>
      </c>
      <c r="C103" s="121" t="s">
        <v>215</v>
      </c>
      <c r="D103" s="122" t="s">
        <v>216</v>
      </c>
      <c r="E103" s="123">
        <v>0</v>
      </c>
      <c r="F103" s="123">
        <v>21000</v>
      </c>
      <c r="G103" s="123">
        <v>0</v>
      </c>
      <c r="H103" s="123">
        <v>0</v>
      </c>
      <c r="I103" s="123">
        <f t="shared" si="3"/>
        <v>21000</v>
      </c>
      <c r="J103" s="123">
        <v>21000</v>
      </c>
      <c r="K103" s="118">
        <v>1</v>
      </c>
    </row>
    <row r="104" spans="1:13" s="66" customFormat="1" ht="15.75" x14ac:dyDescent="0.25">
      <c r="A104" s="124">
        <v>60</v>
      </c>
      <c r="B104" s="125" t="s">
        <v>200</v>
      </c>
      <c r="C104" s="126" t="s">
        <v>98</v>
      </c>
      <c r="D104" s="127" t="s">
        <v>99</v>
      </c>
      <c r="E104" s="123">
        <v>0</v>
      </c>
      <c r="F104" s="123">
        <v>374616</v>
      </c>
      <c r="G104" s="128">
        <v>0</v>
      </c>
      <c r="H104" s="123">
        <v>0</v>
      </c>
      <c r="I104" s="123">
        <f t="shared" si="3"/>
        <v>374616</v>
      </c>
      <c r="J104" s="123">
        <v>374616</v>
      </c>
      <c r="K104" s="118">
        <v>2</v>
      </c>
    </row>
    <row r="105" spans="1:13" s="5" customFormat="1" ht="15.75" x14ac:dyDescent="0.25">
      <c r="A105" s="129"/>
      <c r="B105" s="130"/>
      <c r="C105" s="131"/>
      <c r="D105" s="129"/>
      <c r="E105" s="132"/>
      <c r="F105" s="132"/>
      <c r="G105" s="132"/>
      <c r="H105" s="133" t="s">
        <v>262</v>
      </c>
      <c r="I105" s="133">
        <f>SUM(I13:I103)-I21-I22-I23-I24</f>
        <v>19847670.920000002</v>
      </c>
      <c r="J105" s="133">
        <f>SUM(J13:J103)-J21-J22-J23-J24</f>
        <v>17587077.689999998</v>
      </c>
      <c r="K105" s="119"/>
    </row>
    <row r="106" spans="1:13" ht="15.75" x14ac:dyDescent="0.25">
      <c r="A106" s="80"/>
      <c r="B106" s="81"/>
      <c r="C106" s="82"/>
      <c r="D106" s="80"/>
      <c r="E106" s="83"/>
      <c r="F106" s="83"/>
      <c r="G106" s="83"/>
      <c r="H106" s="134" t="s">
        <v>227</v>
      </c>
      <c r="I106" s="135">
        <f>SUM(I21:I24)</f>
        <v>-8163802</v>
      </c>
      <c r="J106" s="135">
        <f>SUM(J21:J24)</f>
        <v>-8163802</v>
      </c>
      <c r="K106" s="79"/>
    </row>
    <row r="107" spans="1:13" ht="15.75" x14ac:dyDescent="0.25">
      <c r="A107" s="80"/>
      <c r="B107" s="81"/>
      <c r="C107" s="82"/>
      <c r="D107" s="80"/>
      <c r="E107" s="83"/>
      <c r="F107" s="83"/>
      <c r="G107" s="83"/>
      <c r="H107" s="153"/>
      <c r="I107" s="123">
        <f>SUM(I105:I106)</f>
        <v>11683868.920000002</v>
      </c>
      <c r="J107" s="123">
        <f>SUM(J105:J106)</f>
        <v>9423275.6899999976</v>
      </c>
      <c r="K107" s="85"/>
    </row>
    <row r="108" spans="1:13" s="4" customFormat="1" ht="15.75" x14ac:dyDescent="0.25">
      <c r="A108" s="180" t="s">
        <v>273</v>
      </c>
      <c r="B108" s="81"/>
      <c r="C108" s="82"/>
      <c r="D108" s="80"/>
      <c r="E108" s="83"/>
      <c r="F108" s="83"/>
      <c r="G108" s="83"/>
      <c r="H108" s="83"/>
      <c r="I108" s="84"/>
      <c r="J108" s="83"/>
      <c r="K108" s="136"/>
      <c r="L108" s="23"/>
      <c r="M108" s="52"/>
    </row>
    <row r="186" spans="2:13" s="11" customFormat="1" x14ac:dyDescent="0.25">
      <c r="B186" s="1"/>
      <c r="C186" s="3"/>
      <c r="D186" s="2"/>
      <c r="E186" s="60"/>
      <c r="F186" s="60"/>
      <c r="G186" s="60"/>
      <c r="H186" s="60"/>
      <c r="I186" s="61"/>
      <c r="J186" s="60"/>
      <c r="K186" s="27"/>
      <c r="L186" s="24"/>
      <c r="M186" s="53"/>
    </row>
    <row r="200" spans="2:13" s="4" customFormat="1" x14ac:dyDescent="0.25">
      <c r="B200" s="1"/>
      <c r="C200" s="3"/>
      <c r="D200" s="2"/>
      <c r="E200" s="60"/>
      <c r="F200" s="60"/>
      <c r="G200" s="60"/>
      <c r="H200" s="60"/>
      <c r="I200" s="61"/>
      <c r="J200" s="60"/>
      <c r="K200" s="26"/>
      <c r="L200" s="23"/>
      <c r="M200" s="52"/>
    </row>
  </sheetData>
  <sheetProtection sort="0" autoFilter="0"/>
  <autoFilter ref="A12:J105">
    <sortState ref="A9:M171">
      <sortCondition ref="A8:A170"/>
    </sortState>
  </autoFilter>
  <sortState ref="A13:P172">
    <sortCondition ref="A13:A172"/>
    <sortCondition ref="B13:B172"/>
  </sortState>
  <mergeCells count="8">
    <mergeCell ref="H2:J2"/>
    <mergeCell ref="L11:M11"/>
    <mergeCell ref="I3:J3"/>
    <mergeCell ref="I4:J4"/>
    <mergeCell ref="I5:J5"/>
    <mergeCell ref="I6:J6"/>
    <mergeCell ref="I7:J7"/>
    <mergeCell ref="I8:J8"/>
  </mergeCells>
  <pageMargins left="1.4173228346456694" right="0.23622047244094491" top="0.74803149606299213" bottom="0.74803149606299213" header="0.31496062992125984" footer="0.31496062992125984"/>
  <pageSetup paperSize="8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8"/>
  <sheetViews>
    <sheetView zoomScaleNormal="100" workbookViewId="0">
      <pane ySplit="12" topLeftCell="A13" activePane="bottomLeft" state="frozen"/>
      <selection pane="bottomLeft" activeCell="K11" sqref="K11"/>
    </sheetView>
  </sheetViews>
  <sheetFormatPr baseColWidth="10" defaultColWidth="11.5703125" defaultRowHeight="15" x14ac:dyDescent="0.25"/>
  <cols>
    <col min="1" max="1" width="6.7109375" style="29" customWidth="1"/>
    <col min="2" max="2" width="12.7109375" style="28" customWidth="1"/>
    <col min="3" max="3" width="13.7109375" style="31" customWidth="1"/>
    <col min="4" max="4" width="55.7109375" style="29" customWidth="1"/>
    <col min="5" max="5" width="15.5703125" style="30" customWidth="1"/>
    <col min="6" max="6" width="17.5703125" style="30" bestFit="1" customWidth="1"/>
    <col min="7" max="7" width="15.42578125" style="30" bestFit="1" customWidth="1"/>
    <col min="8" max="8" width="16.5703125" style="30" customWidth="1"/>
    <col min="9" max="9" width="14.85546875" style="30" customWidth="1"/>
    <col min="10" max="10" width="21.140625" style="41" bestFit="1" customWidth="1"/>
    <col min="11" max="11" width="12.7109375" style="25" customWidth="1"/>
    <col min="12" max="16384" width="11.5703125" style="29"/>
  </cols>
  <sheetData>
    <row r="1" spans="1:11" s="38" customFormat="1" ht="18.75" x14ac:dyDescent="0.3">
      <c r="A1" s="43"/>
      <c r="B1" s="36"/>
      <c r="C1" s="37"/>
      <c r="E1" s="44"/>
      <c r="F1" s="39"/>
      <c r="G1" s="39"/>
      <c r="H1" s="39"/>
      <c r="I1" s="39"/>
      <c r="J1" s="42"/>
      <c r="K1" s="35"/>
    </row>
    <row r="2" spans="1:11" s="38" customFormat="1" ht="18.75" x14ac:dyDescent="0.3">
      <c r="A2" s="43" t="s">
        <v>211</v>
      </c>
      <c r="B2" s="43"/>
      <c r="C2" s="37"/>
      <c r="E2" s="44"/>
      <c r="F2" s="39"/>
      <c r="G2" s="39"/>
      <c r="H2" s="170" t="s">
        <v>228</v>
      </c>
      <c r="I2" s="171"/>
      <c r="J2" s="171"/>
      <c r="K2" s="172"/>
    </row>
    <row r="3" spans="1:11" s="38" customFormat="1" ht="18.75" x14ac:dyDescent="0.3">
      <c r="A3" s="45" t="s">
        <v>245</v>
      </c>
      <c r="B3" s="43"/>
      <c r="C3" s="37"/>
      <c r="F3" s="39"/>
      <c r="G3" s="39"/>
      <c r="H3" s="75">
        <v>1</v>
      </c>
      <c r="I3" s="176" t="s">
        <v>229</v>
      </c>
      <c r="J3" s="176"/>
      <c r="K3" s="176"/>
    </row>
    <row r="4" spans="1:11" s="38" customFormat="1" ht="18.75" x14ac:dyDescent="0.3">
      <c r="A4" s="45"/>
      <c r="B4" s="46"/>
      <c r="C4" s="37"/>
      <c r="E4" s="47"/>
      <c r="F4" s="39"/>
      <c r="G4" s="39"/>
      <c r="H4" s="75">
        <v>2</v>
      </c>
      <c r="I4" s="176" t="s">
        <v>230</v>
      </c>
      <c r="J4" s="176"/>
      <c r="K4" s="176"/>
    </row>
    <row r="5" spans="1:11" s="38" customFormat="1" ht="15.75" x14ac:dyDescent="0.25">
      <c r="A5" s="105" t="s">
        <v>8</v>
      </c>
      <c r="B5" s="46"/>
      <c r="C5" s="37"/>
      <c r="E5" s="47"/>
      <c r="F5" s="39"/>
      <c r="G5" s="39"/>
      <c r="H5" s="75">
        <v>3</v>
      </c>
      <c r="I5" s="176" t="s">
        <v>231</v>
      </c>
      <c r="J5" s="176"/>
      <c r="K5" s="176"/>
    </row>
    <row r="6" spans="1:11" s="38" customFormat="1" ht="15.75" x14ac:dyDescent="0.25">
      <c r="A6" s="104" t="s">
        <v>225</v>
      </c>
      <c r="B6" s="46"/>
      <c r="C6" s="37"/>
      <c r="E6" s="47"/>
      <c r="F6" s="39"/>
      <c r="G6" s="39"/>
      <c r="H6" s="68">
        <v>4</v>
      </c>
      <c r="I6" s="169" t="s">
        <v>232</v>
      </c>
      <c r="J6" s="169"/>
      <c r="K6" s="169"/>
    </row>
    <row r="7" spans="1:11" s="38" customFormat="1" ht="18.75" x14ac:dyDescent="0.3">
      <c r="A7" s="45"/>
      <c r="B7" s="46"/>
      <c r="C7" s="37"/>
      <c r="E7" s="47"/>
      <c r="F7" s="39"/>
      <c r="G7" s="39"/>
      <c r="H7" s="68">
        <v>5</v>
      </c>
      <c r="I7" s="169" t="s">
        <v>233</v>
      </c>
      <c r="J7" s="169"/>
      <c r="K7" s="169"/>
    </row>
    <row r="8" spans="1:11" s="38" customFormat="1" ht="18.75" x14ac:dyDescent="0.3">
      <c r="A8" s="45"/>
      <c r="B8" s="46"/>
      <c r="C8" s="37"/>
      <c r="E8" s="47"/>
      <c r="F8" s="39"/>
      <c r="G8" s="39"/>
      <c r="H8" s="68">
        <v>6</v>
      </c>
      <c r="I8" s="169" t="s">
        <v>234</v>
      </c>
      <c r="J8" s="169"/>
      <c r="K8" s="169"/>
    </row>
    <row r="9" spans="1:11" s="38" customFormat="1" ht="18.75" x14ac:dyDescent="0.3">
      <c r="A9" s="45"/>
      <c r="B9" s="46"/>
      <c r="C9" s="37"/>
      <c r="E9" s="47"/>
      <c r="F9" s="39"/>
      <c r="G9" s="39"/>
      <c r="H9" s="39"/>
      <c r="I9" s="39"/>
      <c r="J9" s="42"/>
      <c r="K9" s="48"/>
    </row>
    <row r="10" spans="1:11" s="38" customFormat="1" ht="15.75" x14ac:dyDescent="0.25">
      <c r="A10" s="108">
        <v>1</v>
      </c>
      <c r="B10" s="108" t="s">
        <v>235</v>
      </c>
      <c r="C10" s="108">
        <v>3</v>
      </c>
      <c r="D10" s="108">
        <v>4</v>
      </c>
      <c r="E10" s="108">
        <v>5</v>
      </c>
      <c r="F10" s="108">
        <v>6</v>
      </c>
      <c r="G10" s="108">
        <v>7</v>
      </c>
      <c r="H10" s="108">
        <v>8</v>
      </c>
      <c r="I10" s="108">
        <v>9</v>
      </c>
      <c r="J10" s="108">
        <v>10</v>
      </c>
      <c r="K10" s="108" t="s">
        <v>244</v>
      </c>
    </row>
    <row r="11" spans="1:11" s="34" customFormat="1" ht="60" customHeight="1" x14ac:dyDescent="0.25">
      <c r="A11" s="155" t="s">
        <v>5</v>
      </c>
      <c r="B11" s="156" t="s">
        <v>263</v>
      </c>
      <c r="C11" s="155" t="s">
        <v>264</v>
      </c>
      <c r="D11" s="155" t="s">
        <v>3</v>
      </c>
      <c r="E11" s="157" t="s">
        <v>212</v>
      </c>
      <c r="F11" s="157" t="s">
        <v>213</v>
      </c>
      <c r="G11" s="157" t="s">
        <v>4</v>
      </c>
      <c r="H11" s="157" t="s">
        <v>214</v>
      </c>
      <c r="I11" s="158" t="s">
        <v>242</v>
      </c>
      <c r="J11" s="158" t="s">
        <v>265</v>
      </c>
      <c r="K11" s="155" t="s">
        <v>228</v>
      </c>
    </row>
    <row r="12" spans="1:11" x14ac:dyDescent="0.25">
      <c r="A12" s="76"/>
      <c r="B12" s="77"/>
      <c r="C12" s="68"/>
      <c r="D12" s="69"/>
      <c r="E12" s="78"/>
      <c r="F12" s="78"/>
      <c r="G12" s="78"/>
      <c r="H12" s="78"/>
      <c r="I12" s="63"/>
      <c r="J12" s="64"/>
      <c r="K12" s="74"/>
    </row>
    <row r="13" spans="1:11" s="67" customFormat="1" ht="15.75" x14ac:dyDescent="0.25">
      <c r="A13" s="140">
        <v>10</v>
      </c>
      <c r="B13" s="143" t="s">
        <v>167</v>
      </c>
      <c r="C13" s="144">
        <v>7128002</v>
      </c>
      <c r="D13" s="86" t="s">
        <v>261</v>
      </c>
      <c r="E13" s="90">
        <v>237676.03</v>
      </c>
      <c r="F13" s="90">
        <v>2379825</v>
      </c>
      <c r="G13" s="90">
        <v>236708.62</v>
      </c>
      <c r="H13" s="90">
        <v>2177721.5299999998</v>
      </c>
      <c r="I13" s="91">
        <v>202103.47</v>
      </c>
      <c r="J13" s="92">
        <v>202103.47</v>
      </c>
      <c r="K13" s="100">
        <v>2</v>
      </c>
    </row>
    <row r="14" spans="1:11" ht="15.75" x14ac:dyDescent="0.25">
      <c r="A14" s="141">
        <v>20</v>
      </c>
      <c r="B14" s="145" t="s">
        <v>237</v>
      </c>
      <c r="C14" s="146">
        <v>6070000</v>
      </c>
      <c r="D14" s="87" t="s">
        <v>238</v>
      </c>
      <c r="E14" s="93">
        <v>4000</v>
      </c>
      <c r="F14" s="93">
        <v>2500</v>
      </c>
      <c r="G14" s="93">
        <v>1414.68</v>
      </c>
      <c r="H14" s="93">
        <v>354.91</v>
      </c>
      <c r="I14" s="93">
        <v>4730.41</v>
      </c>
      <c r="J14" s="94">
        <v>2000</v>
      </c>
      <c r="K14" s="101">
        <v>3</v>
      </c>
    </row>
    <row r="15" spans="1:11" ht="15.75" x14ac:dyDescent="0.25">
      <c r="A15" s="141">
        <v>20</v>
      </c>
      <c r="B15" s="145" t="s">
        <v>237</v>
      </c>
      <c r="C15" s="147">
        <v>6861000</v>
      </c>
      <c r="D15" s="87" t="s">
        <v>239</v>
      </c>
      <c r="E15" s="93">
        <v>3000</v>
      </c>
      <c r="F15" s="93">
        <v>5500</v>
      </c>
      <c r="G15" s="93">
        <v>1874.66</v>
      </c>
      <c r="H15" s="93">
        <v>3302.3</v>
      </c>
      <c r="I15" s="95">
        <v>3323.04</v>
      </c>
      <c r="J15" s="94">
        <v>2000</v>
      </c>
      <c r="K15" s="102">
        <v>3</v>
      </c>
    </row>
    <row r="16" spans="1:11" s="32" customFormat="1" ht="15.75" x14ac:dyDescent="0.25">
      <c r="A16" s="141">
        <v>20</v>
      </c>
      <c r="B16" s="145" t="s">
        <v>240</v>
      </c>
      <c r="C16" s="147">
        <v>6890000</v>
      </c>
      <c r="D16" s="87" t="s">
        <v>241</v>
      </c>
      <c r="E16" s="93">
        <v>8360.85</v>
      </c>
      <c r="F16" s="93">
        <v>3000</v>
      </c>
      <c r="G16" s="93">
        <v>5655.35</v>
      </c>
      <c r="H16" s="93">
        <v>120.14</v>
      </c>
      <c r="I16" s="95">
        <v>5585.36</v>
      </c>
      <c r="J16" s="94">
        <v>2595.9499999999998</v>
      </c>
      <c r="K16" s="102">
        <v>2</v>
      </c>
    </row>
    <row r="17" spans="1:11" ht="129.94999999999999" customHeight="1" x14ac:dyDescent="0.25">
      <c r="A17" s="142">
        <v>40</v>
      </c>
      <c r="B17" s="148" t="s">
        <v>253</v>
      </c>
      <c r="C17" s="149">
        <v>6861003</v>
      </c>
      <c r="D17" s="88" t="s">
        <v>254</v>
      </c>
      <c r="E17" s="96"/>
      <c r="F17" s="96"/>
      <c r="G17" s="96"/>
      <c r="H17" s="96"/>
      <c r="I17" s="97"/>
      <c r="J17" s="98">
        <v>10000</v>
      </c>
      <c r="K17" s="103">
        <v>3</v>
      </c>
    </row>
    <row r="18" spans="1:11" ht="60" customHeight="1" x14ac:dyDescent="0.25">
      <c r="A18" s="178">
        <v>40</v>
      </c>
      <c r="B18" s="177" t="s">
        <v>255</v>
      </c>
      <c r="C18" s="175">
        <v>6861000</v>
      </c>
      <c r="D18" s="174" t="s">
        <v>256</v>
      </c>
      <c r="E18" s="173"/>
      <c r="F18" s="173"/>
      <c r="G18" s="173"/>
      <c r="H18" s="173"/>
      <c r="I18" s="179"/>
      <c r="J18" s="98">
        <v>7000</v>
      </c>
      <c r="K18" s="103">
        <v>3</v>
      </c>
    </row>
    <row r="19" spans="1:11" ht="15.75" x14ac:dyDescent="0.25">
      <c r="A19" s="178"/>
      <c r="B19" s="177"/>
      <c r="C19" s="175"/>
      <c r="D19" s="174"/>
      <c r="E19" s="173"/>
      <c r="F19" s="173"/>
      <c r="G19" s="173"/>
      <c r="H19" s="173"/>
      <c r="I19" s="179"/>
      <c r="J19" s="98">
        <v>5000</v>
      </c>
      <c r="K19" s="103">
        <v>3</v>
      </c>
    </row>
    <row r="20" spans="1:11" ht="15.75" x14ac:dyDescent="0.25">
      <c r="A20" s="142">
        <v>40</v>
      </c>
      <c r="B20" s="150" t="s">
        <v>257</v>
      </c>
      <c r="C20" s="149">
        <v>61390002</v>
      </c>
      <c r="D20" s="89" t="s">
        <v>258</v>
      </c>
      <c r="E20" s="96"/>
      <c r="F20" s="96"/>
      <c r="G20" s="96"/>
      <c r="H20" s="96"/>
      <c r="I20" s="97"/>
      <c r="J20" s="98">
        <v>15000</v>
      </c>
      <c r="K20" s="103">
        <v>2</v>
      </c>
    </row>
    <row r="21" spans="1:11" ht="80.099999999999994" customHeight="1" x14ac:dyDescent="0.25">
      <c r="A21" s="142">
        <v>40</v>
      </c>
      <c r="B21" s="148" t="s">
        <v>259</v>
      </c>
      <c r="C21" s="149">
        <v>6861010</v>
      </c>
      <c r="D21" s="89" t="s">
        <v>260</v>
      </c>
      <c r="E21" s="96"/>
      <c r="F21" s="96"/>
      <c r="G21" s="96"/>
      <c r="H21" s="96"/>
      <c r="I21" s="97"/>
      <c r="J21" s="98">
        <v>4000</v>
      </c>
      <c r="K21" s="103">
        <v>4</v>
      </c>
    </row>
    <row r="22" spans="1:11" ht="15.75" x14ac:dyDescent="0.25">
      <c r="A22" s="85"/>
      <c r="B22" s="81"/>
      <c r="C22" s="82"/>
      <c r="D22" s="80"/>
      <c r="E22" s="99"/>
      <c r="F22" s="99"/>
      <c r="G22" s="99"/>
      <c r="H22" s="99"/>
      <c r="I22" s="106" t="s">
        <v>242</v>
      </c>
      <c r="J22" s="106">
        <f>SUM(J13:J21)</f>
        <v>249699.42</v>
      </c>
      <c r="K22" s="85"/>
    </row>
    <row r="23" spans="1:11" x14ac:dyDescent="0.25">
      <c r="A23" s="25"/>
    </row>
    <row r="24" spans="1:11" x14ac:dyDescent="0.25">
      <c r="A24" s="25"/>
    </row>
    <row r="25" spans="1:11" x14ac:dyDescent="0.25">
      <c r="A25" s="25"/>
    </row>
    <row r="26" spans="1:11" x14ac:dyDescent="0.25">
      <c r="A26" s="25"/>
    </row>
    <row r="27" spans="1:11" x14ac:dyDescent="0.25">
      <c r="A27" s="25"/>
    </row>
    <row r="28" spans="1:11" x14ac:dyDescent="0.25">
      <c r="A28" s="25"/>
    </row>
    <row r="29" spans="1:11" x14ac:dyDescent="0.25">
      <c r="A29" s="25"/>
    </row>
    <row r="30" spans="1:11" x14ac:dyDescent="0.25">
      <c r="A30" s="25"/>
    </row>
    <row r="31" spans="1:11" x14ac:dyDescent="0.25">
      <c r="A31" s="25"/>
    </row>
    <row r="32" spans="1:11" x14ac:dyDescent="0.25">
      <c r="A32" s="25"/>
    </row>
    <row r="33" spans="1:1" x14ac:dyDescent="0.25">
      <c r="A33" s="25"/>
    </row>
    <row r="34" spans="1:1" x14ac:dyDescent="0.25">
      <c r="A34" s="25"/>
    </row>
    <row r="35" spans="1:1" x14ac:dyDescent="0.25">
      <c r="A35" s="25"/>
    </row>
    <row r="36" spans="1:1" x14ac:dyDescent="0.25">
      <c r="A36" s="25"/>
    </row>
    <row r="37" spans="1:1" x14ac:dyDescent="0.25">
      <c r="A37" s="25"/>
    </row>
    <row r="38" spans="1:1" x14ac:dyDescent="0.25">
      <c r="A38" s="25"/>
    </row>
    <row r="39" spans="1:1" x14ac:dyDescent="0.25">
      <c r="A39" s="25"/>
    </row>
    <row r="40" spans="1:1" x14ac:dyDescent="0.25">
      <c r="A40" s="25"/>
    </row>
    <row r="41" spans="1:1" x14ac:dyDescent="0.25">
      <c r="A41" s="25"/>
    </row>
    <row r="42" spans="1:1" x14ac:dyDescent="0.25">
      <c r="A42" s="25"/>
    </row>
    <row r="43" spans="1:1" x14ac:dyDescent="0.25">
      <c r="A43" s="25"/>
    </row>
    <row r="44" spans="1:1" x14ac:dyDescent="0.25">
      <c r="A44" s="25"/>
    </row>
    <row r="45" spans="1:1" x14ac:dyDescent="0.25">
      <c r="A45" s="25"/>
    </row>
    <row r="46" spans="1:1" x14ac:dyDescent="0.25">
      <c r="A46" s="25"/>
    </row>
    <row r="47" spans="1:1" x14ac:dyDescent="0.25">
      <c r="A47" s="25"/>
    </row>
    <row r="48" spans="1:1" x14ac:dyDescent="0.25">
      <c r="A48" s="25"/>
    </row>
    <row r="49" spans="1:1" x14ac:dyDescent="0.25">
      <c r="A49" s="25"/>
    </row>
    <row r="50" spans="1:1" x14ac:dyDescent="0.25">
      <c r="A50" s="25"/>
    </row>
    <row r="51" spans="1:1" x14ac:dyDescent="0.25">
      <c r="A51" s="25"/>
    </row>
    <row r="52" spans="1:1" x14ac:dyDescent="0.25">
      <c r="A52" s="25"/>
    </row>
    <row r="53" spans="1:1" x14ac:dyDescent="0.25">
      <c r="A53" s="25"/>
    </row>
    <row r="54" spans="1:1" x14ac:dyDescent="0.25">
      <c r="A54" s="25"/>
    </row>
    <row r="55" spans="1:1" x14ac:dyDescent="0.25">
      <c r="A55" s="25"/>
    </row>
    <row r="94" spans="2:11" s="40" customFormat="1" x14ac:dyDescent="0.25">
      <c r="B94" s="28"/>
      <c r="C94" s="31"/>
      <c r="D94" s="29"/>
      <c r="E94" s="30"/>
      <c r="F94" s="30"/>
      <c r="G94" s="30"/>
      <c r="H94" s="30"/>
      <c r="I94" s="30"/>
      <c r="J94" s="41"/>
      <c r="K94" s="27"/>
    </row>
    <row r="108" spans="2:11" s="32" customFormat="1" x14ac:dyDescent="0.25">
      <c r="B108" s="28"/>
      <c r="C108" s="31"/>
      <c r="D108" s="29"/>
      <c r="E108" s="30"/>
      <c r="F108" s="30"/>
      <c r="G108" s="30"/>
      <c r="H108" s="30"/>
      <c r="I108" s="30"/>
      <c r="J108" s="41"/>
      <c r="K108" s="26"/>
    </row>
  </sheetData>
  <sheetProtection sort="0" autoFilter="0"/>
  <autoFilter ref="A12:J12">
    <sortState ref="A9:M171">
      <sortCondition ref="A8:A170"/>
    </sortState>
  </autoFilter>
  <mergeCells count="16">
    <mergeCell ref="B18:B19"/>
    <mergeCell ref="A18:A19"/>
    <mergeCell ref="I18:I19"/>
    <mergeCell ref="H18:H19"/>
    <mergeCell ref="G18:G19"/>
    <mergeCell ref="F18:F19"/>
    <mergeCell ref="I8:K8"/>
    <mergeCell ref="H2:K2"/>
    <mergeCell ref="E18:E19"/>
    <mergeCell ref="D18:D19"/>
    <mergeCell ref="C18:C19"/>
    <mergeCell ref="I3:K3"/>
    <mergeCell ref="I4:K4"/>
    <mergeCell ref="I5:K5"/>
    <mergeCell ref="I6:K6"/>
    <mergeCell ref="I7:K7"/>
  </mergeCells>
  <pageMargins left="0.23622047244094491" right="0.23622047244094491" top="0.74803149606299213" bottom="0.74803149606299213" header="0.31496062992125984" footer="0.31496062992125984"/>
  <pageSetup paperSize="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HH-Reste 2018 FH</vt:lpstr>
      <vt:lpstr>HH-Reste 2018 EH</vt:lpstr>
      <vt:lpstr>'HH-Reste 2018 EH'!Drucktitel</vt:lpstr>
      <vt:lpstr>'HH-Reste 2018 FH'!Drucktitel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Sturm, Benjamin</dc:creator>
  <cp:lastModifiedBy>Mehmeti,Sabina</cp:lastModifiedBy>
  <cp:lastPrinted>2019-05-23T09:39:52Z</cp:lastPrinted>
  <dcterms:created xsi:type="dcterms:W3CDTF">2012-02-06T13:34:20Z</dcterms:created>
  <dcterms:modified xsi:type="dcterms:W3CDTF">2019-05-23T09:56:06Z</dcterms:modified>
</cp:coreProperties>
</file>